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7CA" lockStructure="1"/>
  <bookViews>
    <workbookView xWindow="480" yWindow="105" windowWidth="14115" windowHeight="4695"/>
  </bookViews>
  <sheets>
    <sheet name="Hoja1" sheetId="1" r:id="rId1"/>
    <sheet name="Hoja2" sheetId="2" r:id="rId2"/>
    <sheet name="Hoja3" sheetId="3" r:id="rId3"/>
  </sheets>
  <definedNames>
    <definedName name="comments" localSheetId="1">Hoja2!$A$555</definedName>
    <definedName name="comments" localSheetId="2">Hoja3!$D$549</definedName>
    <definedName name="dolar" localSheetId="1">Hoja2!$A$1:$E$332</definedName>
    <definedName name="trx_usd" localSheetId="2">Hoja3!$D$6:$M$2237</definedName>
    <definedName name="www.dolar_colombia" localSheetId="2">Hoja3!$A$1:$C$90</definedName>
  </definedNames>
  <calcPr calcId="145621"/>
</workbook>
</file>

<file path=xl/calcChain.xml><?xml version="1.0" encoding="utf-8"?>
<calcChain xmlns="http://schemas.openxmlformats.org/spreadsheetml/2006/main">
  <c r="M35" i="1" l="1"/>
  <c r="M34" i="1"/>
  <c r="L49" i="1"/>
  <c r="L48" i="1"/>
  <c r="L47" i="1"/>
  <c r="L46" i="1"/>
  <c r="L45" i="1"/>
  <c r="L44" i="1"/>
  <c r="L43" i="1"/>
  <c r="L41" i="1"/>
  <c r="L40" i="1"/>
  <c r="L39" i="1"/>
  <c r="L38" i="1"/>
  <c r="L37" i="1"/>
  <c r="L35" i="1"/>
  <c r="L36" i="1"/>
  <c r="L34" i="1"/>
  <c r="B14" i="1"/>
  <c r="B15" i="1"/>
  <c r="B29" i="1"/>
  <c r="H23" i="1"/>
  <c r="D1668" i="3" l="1"/>
  <c r="D1679" i="3"/>
  <c r="D1690" i="3"/>
  <c r="D1701" i="3"/>
  <c r="D1712" i="3"/>
  <c r="D1723" i="3"/>
  <c r="D1745" i="3"/>
  <c r="A323" i="2"/>
  <c r="B323" i="2"/>
  <c r="A324" i="2"/>
  <c r="B324" i="2"/>
  <c r="B325" i="2"/>
  <c r="C40" i="1" l="1"/>
  <c r="C38" i="1"/>
  <c r="C49" i="1" l="1"/>
  <c r="C48" i="1"/>
  <c r="C47" i="1"/>
  <c r="C46" i="1"/>
  <c r="C45" i="1"/>
  <c r="C43" i="1"/>
  <c r="C44" i="1"/>
  <c r="C42" i="1"/>
  <c r="C41" i="1"/>
  <c r="C39" i="1"/>
  <c r="C37" i="1"/>
  <c r="C36" i="1"/>
  <c r="C35" i="1"/>
  <c r="C34" i="1"/>
  <c r="F11" i="1"/>
  <c r="F16" i="1" s="1"/>
  <c r="F28" i="1" l="1"/>
  <c r="F20" i="1"/>
  <c r="F27" i="1"/>
  <c r="F23" i="1"/>
  <c r="F19" i="1"/>
  <c r="F26" i="1"/>
  <c r="F22" i="1"/>
  <c r="F24" i="1"/>
  <c r="F29" i="1"/>
  <c r="F25" i="1"/>
  <c r="F21" i="1"/>
  <c r="F18" i="1"/>
  <c r="F17" i="1"/>
  <c r="F15" i="1"/>
  <c r="J7" i="1"/>
  <c r="F14" i="1" l="1"/>
  <c r="I11" i="1" l="1"/>
  <c r="D9" i="1" l="1"/>
  <c r="F9" i="1" s="1"/>
  <c r="E22" i="1" l="1"/>
  <c r="G22" i="1" s="1"/>
  <c r="E26" i="1"/>
  <c r="G26" i="1" s="1"/>
  <c r="E21" i="1"/>
  <c r="G21" i="1" s="1"/>
  <c r="E29" i="1"/>
  <c r="G29" i="1" s="1"/>
  <c r="E23" i="1"/>
  <c r="G23" i="1" s="1"/>
  <c r="E27" i="1"/>
  <c r="G27" i="1" s="1"/>
  <c r="E20" i="1"/>
  <c r="G20" i="1" s="1"/>
  <c r="E24" i="1"/>
  <c r="G24" i="1" s="1"/>
  <c r="E28" i="1"/>
  <c r="G28" i="1" s="1"/>
  <c r="E25" i="1"/>
  <c r="G25" i="1" s="1"/>
  <c r="E17" i="1"/>
  <c r="G17" i="1" s="1"/>
  <c r="E18" i="1"/>
  <c r="G18" i="1" s="1"/>
  <c r="E19" i="1"/>
  <c r="G19" i="1" s="1"/>
  <c r="E16" i="1"/>
  <c r="G16" i="1" s="1"/>
  <c r="E14" i="1"/>
  <c r="E15" i="1"/>
  <c r="G15" i="1" s="1"/>
  <c r="G45" i="1"/>
  <c r="H45" i="1" s="1"/>
  <c r="I45" i="1" s="1"/>
  <c r="G46" i="1"/>
  <c r="H46" i="1" s="1"/>
  <c r="I46" i="1" s="1"/>
  <c r="G47" i="1"/>
  <c r="H47" i="1" s="1"/>
  <c r="I47" i="1" s="1"/>
  <c r="G48" i="1"/>
  <c r="H48" i="1" s="1"/>
  <c r="I48" i="1" s="1"/>
  <c r="C24" i="1" l="1"/>
  <c r="H24" i="1" s="1"/>
  <c r="I24" i="1" s="1"/>
  <c r="C27" i="1"/>
  <c r="H27" i="1" s="1"/>
  <c r="I27" i="1" s="1"/>
  <c r="J45" i="1"/>
  <c r="J48" i="1"/>
  <c r="J47" i="1"/>
  <c r="J46" i="1"/>
  <c r="G14" i="1" l="1"/>
  <c r="G36" i="1"/>
  <c r="G37" i="1"/>
  <c r="G38" i="1"/>
  <c r="G39" i="1"/>
  <c r="G40" i="1"/>
  <c r="G41" i="1"/>
  <c r="H41" i="1" s="1"/>
  <c r="I41" i="1" s="1"/>
  <c r="G42" i="1"/>
  <c r="H42" i="1" s="1"/>
  <c r="I42" i="1" s="1"/>
  <c r="G43" i="1"/>
  <c r="G44" i="1"/>
  <c r="G49" i="1"/>
  <c r="G35" i="1"/>
  <c r="H35" i="1" s="1"/>
  <c r="I35" i="1" s="1"/>
  <c r="G34" i="1"/>
  <c r="H34" i="1" s="1"/>
  <c r="C22" i="1" l="1"/>
  <c r="H22" i="1" s="1"/>
  <c r="I22" i="1" s="1"/>
  <c r="C23" i="1"/>
  <c r="J41" i="1"/>
  <c r="I34" i="1"/>
  <c r="J34" i="1" s="1"/>
  <c r="J42" i="1"/>
  <c r="C20" i="1"/>
  <c r="H20" i="1" s="1"/>
  <c r="I20" i="1" s="1"/>
  <c r="C26" i="1"/>
  <c r="H26" i="1" s="1"/>
  <c r="I26" i="1" s="1"/>
  <c r="C21" i="1"/>
  <c r="H21" i="1" s="1"/>
  <c r="I21" i="1" s="1"/>
  <c r="C18" i="1"/>
  <c r="H18" i="1" s="1"/>
  <c r="I18" i="1" s="1"/>
  <c r="C17" i="1"/>
  <c r="H17" i="1" s="1"/>
  <c r="C25" i="1"/>
  <c r="H25" i="1" s="1"/>
  <c r="I25" i="1" s="1"/>
  <c r="C16" i="1"/>
  <c r="H16" i="1" s="1"/>
  <c r="C29" i="1"/>
  <c r="H29" i="1" s="1"/>
  <c r="I29" i="1" s="1"/>
  <c r="C15" i="1"/>
  <c r="C28" i="1"/>
  <c r="H28" i="1" s="1"/>
  <c r="I28" i="1" s="1"/>
  <c r="C19" i="1"/>
  <c r="H19" i="1" s="1"/>
  <c r="C14" i="1"/>
  <c r="H14" i="1" s="1"/>
  <c r="I14" i="1" s="1"/>
  <c r="J35" i="1"/>
  <c r="H44" i="1"/>
  <c r="I44" i="1" s="1"/>
  <c r="H40" i="1"/>
  <c r="I40" i="1" s="1"/>
  <c r="H36" i="1"/>
  <c r="I36" i="1" s="1"/>
  <c r="H38" i="1"/>
  <c r="I38" i="1" s="1"/>
  <c r="H49" i="1"/>
  <c r="I49" i="1" s="1"/>
  <c r="H37" i="1"/>
  <c r="I37" i="1" s="1"/>
  <c r="H43" i="1"/>
  <c r="I43" i="1" s="1"/>
  <c r="H39" i="1"/>
  <c r="I39" i="1" s="1"/>
  <c r="I19" i="1" l="1"/>
  <c r="B28" i="1"/>
  <c r="B27" i="1"/>
  <c r="B26" i="1"/>
  <c r="I16" i="1"/>
  <c r="B18" i="1"/>
  <c r="B22" i="1"/>
  <c r="B19" i="1"/>
  <c r="B24" i="1"/>
  <c r="B16" i="1"/>
  <c r="B20" i="1"/>
  <c r="B25" i="1"/>
  <c r="B17" i="1"/>
  <c r="B21" i="1"/>
  <c r="B23" i="1"/>
  <c r="I23" i="1"/>
  <c r="I50" i="1"/>
  <c r="H15" i="1"/>
  <c r="I15" i="1" s="1"/>
  <c r="H50" i="1"/>
  <c r="I17" i="1"/>
  <c r="J39" i="1"/>
  <c r="J43" i="1"/>
  <c r="J38" i="1"/>
  <c r="J37" i="1"/>
  <c r="J36" i="1"/>
  <c r="J49" i="1"/>
  <c r="J40" i="1"/>
  <c r="J44" i="1"/>
  <c r="H30" i="1" l="1"/>
  <c r="J50" i="1"/>
  <c r="L42" i="1"/>
  <c r="I30" i="1"/>
  <c r="M48" i="1"/>
  <c r="M46" i="1" l="1"/>
  <c r="M47" i="1"/>
  <c r="M45" i="1"/>
  <c r="M44" i="1"/>
  <c r="M41" i="1"/>
  <c r="M37" i="1"/>
  <c r="M40" i="1"/>
  <c r="M38" i="1"/>
  <c r="M49" i="1"/>
  <c r="M36" i="1"/>
  <c r="M43" i="1"/>
  <c r="M39" i="1"/>
  <c r="M42" i="1"/>
  <c r="N36" i="1" l="1"/>
  <c r="N38" i="1"/>
  <c r="N37" i="1"/>
</calcChain>
</file>

<file path=xl/connections.xml><?xml version="1.0" encoding="utf-8"?>
<connections xmlns="http://schemas.openxmlformats.org/spreadsheetml/2006/main">
  <connection id="1" name="Conexión" type="4" refreshedVersion="4" background="1" saveData="1">
    <webPr sourceData="1" parsePre="1" consecutive="1" xl2000="1" url="https://dolar.wilkinsonpc.com.co/divisas/dolar.html"/>
  </connection>
  <connection id="2" name="Conexión1" type="4" refreshedVersion="4" background="1" saveData="1">
    <webPr sourceData="1" parsePre="1" consecutive="1" xl2000="1" url="https://www.dolar-colombia.com"/>
  </connection>
  <connection id="3" name="Conexión2" type="4" refreshedVersion="4" background="1" saveData="1">
    <webPr sourceData="1" parsePre="1" consecutive="1" xl2000="1" url="https://es.investing.com/crypto/tron/trx-usd" htmlFormat="all"/>
  </connection>
</connections>
</file>

<file path=xl/sharedStrings.xml><?xml version="1.0" encoding="utf-8"?>
<sst xmlns="http://schemas.openxmlformats.org/spreadsheetml/2006/main" count="2904" uniqueCount="1274">
  <si>
    <t>SOCIOS DIRECTOS</t>
  </si>
  <si>
    <t>INGRESO USD</t>
  </si>
  <si>
    <t>TOTAL</t>
  </si>
  <si>
    <t>FEE</t>
  </si>
  <si>
    <t>USD</t>
  </si>
  <si>
    <t>PESOS</t>
  </si>
  <si>
    <t>VALOR USD</t>
  </si>
  <si>
    <t>VALOR FEE</t>
  </si>
  <si>
    <t>Mpinto</t>
  </si>
  <si>
    <t>USD COMB.CANASTAS</t>
  </si>
  <si>
    <t>PESO COMB.CANASTAS</t>
  </si>
  <si>
    <t>C.NEGOCIOS</t>
  </si>
  <si>
    <t>PROYECCIÓN FINANCIERA LIONS SHARE TRON</t>
  </si>
  <si>
    <t>PAGOS DE SOCIOS L1</t>
  </si>
  <si>
    <t>PAGOS DE SOCIOS L2</t>
  </si>
  <si>
    <t>VALOR TRON</t>
  </si>
  <si>
    <t>GANACIAS L1</t>
  </si>
  <si>
    <t>GANACIAS L2</t>
  </si>
  <si>
    <t xml:space="preserve">GANANCIAS TRON TOTALES </t>
  </si>
  <si>
    <t>L1</t>
  </si>
  <si>
    <t>L2</t>
  </si>
  <si>
    <t>desde 3 directos</t>
  </si>
  <si>
    <t>Noticias</t>
  </si>
  <si>
    <t>Más</t>
  </si>
  <si>
    <t>Herramientas</t>
  </si>
  <si>
    <t>Conversor de divisas</t>
  </si>
  <si>
    <t>1D</t>
  </si>
  <si>
    <t>Máx.</t>
  </si>
  <si>
    <t>Dólar TRM Hoy en Colombia</t>
  </si>
  <si>
    <t>Dólar hoyDOLAR-COLOMBIA</t>
  </si>
  <si>
    <t xml:space="preserve">Comercio </t>
  </si>
  <si>
    <t>Español</t>
  </si>
  <si>
    <t>English</t>
  </si>
  <si>
    <t>Dólar Hoy</t>
  </si>
  <si>
    <t>Dólar Histórico</t>
  </si>
  <si>
    <t>Calculadora</t>
  </si>
  <si>
    <t>Gráfica</t>
  </si>
  <si>
    <t>Casas de Cambio</t>
  </si>
  <si>
    <t>Comercio</t>
  </si>
  <si>
    <t xml:space="preserve">Dólar Ayer </t>
  </si>
  <si>
    <t>Ver histórico</t>
  </si>
  <si>
    <t>Últimos 15 días - Últimos mes - Últimos trimestre</t>
  </si>
  <si>
    <t>Últimos semestre - Últimos Año - Últimos 5 Años - Últimos 10 Años</t>
  </si>
  <si>
    <t>Ver las cotizaciones en MetaTrader 5</t>
  </si>
  <si>
    <t>Convertir Dólares a Pesos</t>
  </si>
  <si>
    <t>Convertir Pesos a Dólares</t>
  </si>
  <si>
    <t>Calcular</t>
  </si>
  <si>
    <t>Seguir las noticias en el Calendario Económico</t>
  </si>
  <si>
    <t>Artículos:</t>
  </si>
  <si>
    <t>¿Quién gana cuando el dólar sube?</t>
  </si>
  <si>
    <t>¿Quién gana cuando el dólar baja?</t>
  </si>
  <si>
    <t>¿Cómo se calcula la TRM del dólar en Colombia?</t>
  </si>
  <si>
    <t>¿Dónde comprar dólares en Colombia?</t>
  </si>
  <si>
    <t>Insertar en web</t>
  </si>
  <si>
    <t>Últimas 2 semanas</t>
  </si>
  <si>
    <t>Ver días anteriores</t>
  </si>
  <si>
    <t>Tabla de conversiones</t>
  </si>
  <si>
    <t>De dólares a Pesos Colombianos</t>
  </si>
  <si>
    <t>1.00 Dólares</t>
  </si>
  <si>
    <t>=</t>
  </si>
  <si>
    <t>5.00 Dólares</t>
  </si>
  <si>
    <t>10.00 Dólares</t>
  </si>
  <si>
    <t>15.00 Dólares</t>
  </si>
  <si>
    <t>20.00 Dólares</t>
  </si>
  <si>
    <t>25.00 Dólares</t>
  </si>
  <si>
    <t>50.00 Dólares</t>
  </si>
  <si>
    <t>100.00 Dólares</t>
  </si>
  <si>
    <t>200.00 Dólares</t>
  </si>
  <si>
    <t>300.00 Dólares</t>
  </si>
  <si>
    <t>400.00 Dólares</t>
  </si>
  <si>
    <t>500.00 Dólares</t>
  </si>
  <si>
    <t>1,000.00 Dólares</t>
  </si>
  <si>
    <t>2,000.00 Dólares</t>
  </si>
  <si>
    <t>5,000.00 Dólares</t>
  </si>
  <si>
    <t>De Pesos Colombianos a dólares</t>
  </si>
  <si>
    <t>1,000.00 Pesos</t>
  </si>
  <si>
    <t>2,000.00 Pesos</t>
  </si>
  <si>
    <t>3,000.00 Pesos</t>
  </si>
  <si>
    <t>4,000.00 Pesos</t>
  </si>
  <si>
    <t>5,000.00 Pesos</t>
  </si>
  <si>
    <t>10,000.00 Pesos</t>
  </si>
  <si>
    <t>20,000.00 Pesos</t>
  </si>
  <si>
    <t>30,000.00 Pesos</t>
  </si>
  <si>
    <t>40,000.00 Pesos</t>
  </si>
  <si>
    <t>50,000.00 Pesos</t>
  </si>
  <si>
    <t>100,000.00 Pesos</t>
  </si>
  <si>
    <t>200,000.00 Pesos</t>
  </si>
  <si>
    <t>500,000.00 Pesos</t>
  </si>
  <si>
    <t>1,000,000.00 Pesos</t>
  </si>
  <si>
    <t>5,000,000.00 Pesos</t>
  </si>
  <si>
    <t>Confidencialidad</t>
  </si>
  <si>
    <t>Tradays</t>
  </si>
  <si>
    <t>MetaTrader</t>
  </si>
  <si>
    <t>Dolar Colombia</t>
  </si>
  <si>
    <r>
      <t>Última hora</t>
    </r>
    <r>
      <rPr>
        <sz val="12"/>
        <color rgb="FF333333"/>
        <rFont val="Arial"/>
        <family val="2"/>
      </rPr>
      <t xml:space="preserve"> </t>
    </r>
  </si>
  <si>
    <t>Investing.com - El Portal Financiero Líder</t>
  </si>
  <si>
    <t xml:space="preserve">  </t>
  </si>
  <si>
    <t>Cotizaciones</t>
  </si>
  <si>
    <t xml:space="preserve">Todos los instrumentos </t>
  </si>
  <si>
    <t>Todos los instrumentos</t>
  </si>
  <si>
    <t>Índices</t>
  </si>
  <si>
    <t>Acciones</t>
  </si>
  <si>
    <t>ETFs</t>
  </si>
  <si>
    <t>Fondos</t>
  </si>
  <si>
    <t>M. primas</t>
  </si>
  <si>
    <t>Divisas</t>
  </si>
  <si>
    <t>Cripto</t>
  </si>
  <si>
    <t>Bonos</t>
  </si>
  <si>
    <t>Certificados</t>
  </si>
  <si>
    <t>No hay resultados para su búsqueda</t>
  </si>
  <si>
    <t xml:space="preserve">Buscar en el sitio: </t>
  </si>
  <si>
    <t>Noticias más populares</t>
  </si>
  <si>
    <t xml:space="preserve">Más </t>
  </si>
  <si>
    <t>Análisis más populares</t>
  </si>
  <si>
    <r>
      <t>Iniciar sesión</t>
    </r>
    <r>
      <rPr>
        <sz val="9"/>
        <color rgb="FF333333"/>
        <rFont val="Arial"/>
        <family val="2"/>
      </rPr>
      <t>/</t>
    </r>
    <r>
      <rPr>
        <sz val="9"/>
        <color rgb="FF1256A0"/>
        <rFont val="Arial"/>
        <family val="2"/>
      </rPr>
      <t>Registrarse gratis</t>
    </r>
  </si>
  <si>
    <t>Alertas recientes</t>
  </si>
  <si>
    <t>Dese de alta para crear alertas sobre sus instrumentos, eventos económicos y autores favoritos</t>
  </si>
  <si>
    <t>Registrarse gratis</t>
  </si>
  <si>
    <t>¿Ya tiene cuenta? Iniciar sesión</t>
  </si>
  <si>
    <t>English (USA)</t>
  </si>
  <si>
    <t>Русский</t>
  </si>
  <si>
    <t>English (UK)</t>
  </si>
  <si>
    <t>Türkçe</t>
  </si>
  <si>
    <t>English (India)</t>
  </si>
  <si>
    <t>‏العربية‏</t>
  </si>
  <si>
    <t>English (Canada)</t>
  </si>
  <si>
    <t>Ελληνικά</t>
  </si>
  <si>
    <t>English (Australia)</t>
  </si>
  <si>
    <t>Svenska</t>
  </si>
  <si>
    <t>English (South Africa)</t>
  </si>
  <si>
    <t>Suomi</t>
  </si>
  <si>
    <t>English (Philippines)</t>
  </si>
  <si>
    <t>עברית</t>
  </si>
  <si>
    <t>English (Nigeria)</t>
  </si>
  <si>
    <t>日本語</t>
  </si>
  <si>
    <t>Deutsch</t>
  </si>
  <si>
    <t>한국어</t>
  </si>
  <si>
    <t>Español (México)</t>
  </si>
  <si>
    <t>简体中文</t>
  </si>
  <si>
    <t>Français</t>
  </si>
  <si>
    <t>繁體中文</t>
  </si>
  <si>
    <t>Italiano</t>
  </si>
  <si>
    <t>Bahasa Indonesia</t>
  </si>
  <si>
    <t>Nederlands</t>
  </si>
  <si>
    <t>Bahasa Melayu</t>
  </si>
  <si>
    <t>Português (Portugal)</t>
  </si>
  <si>
    <t>ไทย</t>
  </si>
  <si>
    <t>Polski</t>
  </si>
  <si>
    <t>Tiếng Việt</t>
  </si>
  <si>
    <t>Português (Brasil)</t>
  </si>
  <si>
    <t>हिंदी</t>
  </si>
  <si>
    <t>Disponible edición para España</t>
  </si>
  <si>
    <r>
      <t xml:space="preserve">¿Prefiere la edición </t>
    </r>
    <r>
      <rPr>
        <b/>
        <sz val="9"/>
        <color rgb="FF333333"/>
        <rFont val="Arial"/>
        <family val="2"/>
      </rPr>
      <t>española</t>
    </r>
    <r>
      <rPr>
        <sz val="9"/>
        <color rgb="FF333333"/>
        <rFont val="Arial"/>
        <family val="2"/>
      </rPr>
      <t xml:space="preserve"> de Investing.com?</t>
    </r>
  </si>
  <si>
    <t>No, graciasSi, lléveme</t>
  </si>
  <si>
    <t>Mercados</t>
  </si>
  <si>
    <t>Principales índices</t>
  </si>
  <si>
    <t>Futuros de índices</t>
  </si>
  <si>
    <t>Índices mundiales</t>
  </si>
  <si>
    <t>Índices CFDs</t>
  </si>
  <si>
    <t>Índices españoles</t>
  </si>
  <si>
    <t>Índices globales</t>
  </si>
  <si>
    <t>Especificación</t>
  </si>
  <si>
    <t>IBEX 35</t>
  </si>
  <si>
    <t>DAX</t>
  </si>
  <si>
    <t>Euro Stoxx 50</t>
  </si>
  <si>
    <t>S&amp;P 500</t>
  </si>
  <si>
    <t>Dow Jones</t>
  </si>
  <si>
    <t>S&amp;P Merval</t>
  </si>
  <si>
    <t>Nikkei 225</t>
  </si>
  <si>
    <t>I.G. Bolsa Madrid</t>
  </si>
  <si>
    <t>Buscador de acciones</t>
  </si>
  <si>
    <t>Valores tendencia</t>
  </si>
  <si>
    <t>España</t>
  </si>
  <si>
    <t>Europa</t>
  </si>
  <si>
    <t>América</t>
  </si>
  <si>
    <t>Preapertura EE.UU.</t>
  </si>
  <si>
    <t>Máx. 52 semanas</t>
  </si>
  <si>
    <t>Mín. 52 semanas</t>
  </si>
  <si>
    <t>Más activos</t>
  </si>
  <si>
    <t>Ganadores</t>
  </si>
  <si>
    <t>Perdedores</t>
  </si>
  <si>
    <t>ADR mundiales</t>
  </si>
  <si>
    <t>ADR España</t>
  </si>
  <si>
    <t>Acciones Cannabis</t>
  </si>
  <si>
    <t>Santander</t>
  </si>
  <si>
    <t>BBVA</t>
  </si>
  <si>
    <t>Telefónica</t>
  </si>
  <si>
    <t>OHL</t>
  </si>
  <si>
    <t>Siemens Gamesa</t>
  </si>
  <si>
    <t>Iberdrola</t>
  </si>
  <si>
    <t>Repsol</t>
  </si>
  <si>
    <t>Inditex</t>
  </si>
  <si>
    <t>ArcelorMittal</t>
  </si>
  <si>
    <t>Abengoa B</t>
  </si>
  <si>
    <t>Sacyr</t>
  </si>
  <si>
    <t>DIA</t>
  </si>
  <si>
    <t>Materias primas</t>
  </si>
  <si>
    <t>Metales</t>
  </si>
  <si>
    <t>Granos</t>
  </si>
  <si>
    <t>Energías</t>
  </si>
  <si>
    <t>Índices de materias primas</t>
  </si>
  <si>
    <t>Perecederos</t>
  </si>
  <si>
    <t>Carnes</t>
  </si>
  <si>
    <t>Oro</t>
  </si>
  <si>
    <t>Petróleo crudo WTI</t>
  </si>
  <si>
    <t>Plata</t>
  </si>
  <si>
    <t>Café C EE.UU.</t>
  </si>
  <si>
    <t>Cobre</t>
  </si>
  <si>
    <t>Petróleo Brent</t>
  </si>
  <si>
    <t>Cacao EE.UU.</t>
  </si>
  <si>
    <t>Índice dólar</t>
  </si>
  <si>
    <t>Tipos de cambio</t>
  </si>
  <si>
    <t>Cambio cruzados</t>
  </si>
  <si>
    <t>Tabla de tipos de cambio</t>
  </si>
  <si>
    <t>Futuros de divisas</t>
  </si>
  <si>
    <t>Opciones de Forex</t>
  </si>
  <si>
    <t>EUR/USD</t>
  </si>
  <si>
    <t>GBP/USD</t>
  </si>
  <si>
    <t>EUR/JPY</t>
  </si>
  <si>
    <t>USD/BRL</t>
  </si>
  <si>
    <t>EUR/GBP</t>
  </si>
  <si>
    <t>USD/MXN</t>
  </si>
  <si>
    <t>EUR/CHF</t>
  </si>
  <si>
    <t>USD/JPY</t>
  </si>
  <si>
    <t>Principales ETFs</t>
  </si>
  <si>
    <t>España - ETFs</t>
  </si>
  <si>
    <t>ETFs Mundiales</t>
  </si>
  <si>
    <t>ETFs Cannabis</t>
  </si>
  <si>
    <t>SPDR S&amp;P 500</t>
  </si>
  <si>
    <t>iShares MSCI Emerging Markets</t>
  </si>
  <si>
    <t>SPDR Gold Shares</t>
  </si>
  <si>
    <t>Accion IBEX 35 Cotizado Armonizado FI</t>
  </si>
  <si>
    <t>Fondos mundiales</t>
  </si>
  <si>
    <t>Principales fondos</t>
  </si>
  <si>
    <t>Caixabank Equilibrio Estandar FI</t>
  </si>
  <si>
    <t>Sabadell Rendimiento Base FI</t>
  </si>
  <si>
    <t>Quality Inversion Conservadora FI</t>
  </si>
  <si>
    <t>Caixabank Iter Extra FI</t>
  </si>
  <si>
    <t>Renta fija</t>
  </si>
  <si>
    <t>Bonos del Estado</t>
  </si>
  <si>
    <t>Prima de riesgo</t>
  </si>
  <si>
    <t>Futuros financieros</t>
  </si>
  <si>
    <t>Índices de bonos</t>
  </si>
  <si>
    <t>Cotizaciones forward</t>
  </si>
  <si>
    <t>español a 10 años</t>
  </si>
  <si>
    <t>español a 2 años</t>
  </si>
  <si>
    <t>Prima de riesgo España</t>
  </si>
  <si>
    <t>EE.UU. 30 años</t>
  </si>
  <si>
    <t>alemán a 10 años</t>
  </si>
  <si>
    <t>Euro Schatz</t>
  </si>
  <si>
    <t>EE.UU. 10A</t>
  </si>
  <si>
    <t>EE.UU. 30A</t>
  </si>
  <si>
    <t>Euro Bund</t>
  </si>
  <si>
    <t>Euro Bobl</t>
  </si>
  <si>
    <t>Criptomonedas</t>
  </si>
  <si>
    <t>Pares de criptomonedas</t>
  </si>
  <si>
    <t>Todas las criptomonedas</t>
  </si>
  <si>
    <t>Bitcoin</t>
  </si>
  <si>
    <t>Ethereum</t>
  </si>
  <si>
    <t>BTC/USD</t>
  </si>
  <si>
    <t>IOT/USD</t>
  </si>
  <si>
    <t>BTC/EUR</t>
  </si>
  <si>
    <t>BCH/USD</t>
  </si>
  <si>
    <t>ETH/EUR</t>
  </si>
  <si>
    <t>LTC/USD</t>
  </si>
  <si>
    <t>XRP/USD</t>
  </si>
  <si>
    <t>Certificados principales</t>
  </si>
  <si>
    <t>Certificados del mundo</t>
  </si>
  <si>
    <t>SG FTSE MIB Gross TR 5x Daily Short Strategy RT 18</t>
  </si>
  <si>
    <t>Vontobel 7X Long Fixed Lever on Natural Gas 8.06</t>
  </si>
  <si>
    <t>BNP Call 500.59 EUR AEX 31Dec99</t>
  </si>
  <si>
    <t>COMMERZBANK AG Put CAC FUT 05/17 31Dec99</t>
  </si>
  <si>
    <t>Insights</t>
  </si>
  <si>
    <t>Más en Fondos</t>
  </si>
  <si>
    <t>Commodities y futuros</t>
  </si>
  <si>
    <t>Bolsa</t>
  </si>
  <si>
    <t>Datos macro</t>
  </si>
  <si>
    <t>Economía</t>
  </si>
  <si>
    <t>Tecnología</t>
  </si>
  <si>
    <t>Más en Noticias</t>
  </si>
  <si>
    <t>Últimas noticias</t>
  </si>
  <si>
    <t>Lo más leído</t>
  </si>
  <si>
    <t>Calendario Económico</t>
  </si>
  <si>
    <t>General</t>
  </si>
  <si>
    <t>Coronavirus</t>
  </si>
  <si>
    <t>Análisis</t>
  </si>
  <si>
    <t>Visión del mercado</t>
  </si>
  <si>
    <t>Forex</t>
  </si>
  <si>
    <t>Más en Análisis</t>
  </si>
  <si>
    <t>Selección del editor</t>
  </si>
  <si>
    <t>Cómics</t>
  </si>
  <si>
    <t>Gráficos</t>
  </si>
  <si>
    <t>Gráficos en Tiempo Real</t>
  </si>
  <si>
    <t>Gráficos tiempo real</t>
  </si>
  <si>
    <t>Gráfico Forex</t>
  </si>
  <si>
    <t>Gráfico futuros</t>
  </si>
  <si>
    <t>Gráfico acciones</t>
  </si>
  <si>
    <t>Gráfico índices</t>
  </si>
  <si>
    <t>Gráfico criptodivisas</t>
  </si>
  <si>
    <t>Gráfico de Forex interactivo</t>
  </si>
  <si>
    <t>Gráfico de futuros interactivo</t>
  </si>
  <si>
    <t>Gráfico interactivo de índices</t>
  </si>
  <si>
    <t>Gráfico interactivo de acciones</t>
  </si>
  <si>
    <t>Gráficos múltiples Forex</t>
  </si>
  <si>
    <t>Gráficos múltiples índices</t>
  </si>
  <si>
    <t>Técnico</t>
  </si>
  <si>
    <t>Resumen técnico</t>
  </si>
  <si>
    <t>Análisis técnico</t>
  </si>
  <si>
    <t>Calculadora puntos pivote</t>
  </si>
  <si>
    <t>Media móvil</t>
  </si>
  <si>
    <t>Indicadores</t>
  </si>
  <si>
    <t>Patrones de velas</t>
  </si>
  <si>
    <t>Más en Técnico</t>
  </si>
  <si>
    <t>Calculadora de Fibonacci</t>
  </si>
  <si>
    <t>Calculadora de puntos pivote</t>
  </si>
  <si>
    <t>Brokers</t>
  </si>
  <si>
    <t>Brokers de Forex</t>
  </si>
  <si>
    <t>Brokers de criptomonedas</t>
  </si>
  <si>
    <t>Brokers de CFDs</t>
  </si>
  <si>
    <t>Brokers de acciones</t>
  </si>
  <si>
    <t>Promociones</t>
  </si>
  <si>
    <t>Comparar spreads Forex</t>
  </si>
  <si>
    <t>Comparar cotizaciones Forex</t>
  </si>
  <si>
    <t>Más en Brokers</t>
  </si>
  <si>
    <t>Cuentas demo de Forex</t>
  </si>
  <si>
    <t>Cuentas reales de Forex</t>
  </si>
  <si>
    <t>Comunicados de prensa</t>
  </si>
  <si>
    <t>Entrevistas</t>
  </si>
  <si>
    <t>Regulación</t>
  </si>
  <si>
    <t>Formación</t>
  </si>
  <si>
    <t>Cartera</t>
  </si>
  <si>
    <t>Bancos centrales</t>
  </si>
  <si>
    <t>Webinars</t>
  </si>
  <si>
    <t>Conferencias</t>
  </si>
  <si>
    <t>Cursos</t>
  </si>
  <si>
    <t>Versión sin publicidad</t>
  </si>
  <si>
    <t>Herramientas Webmaster</t>
  </si>
  <si>
    <t>Lista negra de brokers</t>
  </si>
  <si>
    <t>Panorama de sentimientos</t>
  </si>
  <si>
    <t>Cerrar</t>
  </si>
  <si>
    <t>Crear alerta</t>
  </si>
  <si>
    <t xml:space="preserve">Crear alerta </t>
  </si>
  <si>
    <t>Nuevo</t>
  </si>
  <si>
    <t>Página web</t>
  </si>
  <si>
    <t>Como notificación de alerta</t>
  </si>
  <si>
    <t>Para utilizar esta opción, debe iniciar sesión</t>
  </si>
  <si>
    <t>Aplicación móvil</t>
  </si>
  <si>
    <t>Asegúrese de iniciar sesión con el mismo usuario con que creó la alerta</t>
  </si>
  <si>
    <t>Condición de la alerta</t>
  </si>
  <si>
    <t>Precio</t>
  </si>
  <si>
    <t>Var.</t>
  </si>
  <si>
    <t>Volumen</t>
  </si>
  <si>
    <t>Frecuencia</t>
  </si>
  <si>
    <t>Una vez</t>
  </si>
  <si>
    <t>%</t>
  </si>
  <si>
    <t>Siempre Una vez</t>
  </si>
  <si>
    <t>Para todas las futuras publicaciones Sólo para la próxima publicación Enviar recordatorio en la sesión bursátil previa</t>
  </si>
  <si>
    <t>Modo de recepción de la alerta</t>
  </si>
  <si>
    <t>Notificación vía web</t>
  </si>
  <si>
    <t>Notificaciones en la aplicación móvil</t>
  </si>
  <si>
    <t>Notificación vía email</t>
  </si>
  <si>
    <t>Estado</t>
  </si>
  <si>
    <r>
      <t>Crear</t>
    </r>
    <r>
      <rPr>
        <sz val="9"/>
        <color rgb="FF333333"/>
        <rFont val="Arial"/>
        <family val="2"/>
      </rPr>
      <t xml:space="preserve"> </t>
    </r>
    <r>
      <rPr>
        <sz val="9"/>
        <color rgb="FF1256A0"/>
        <rFont val="Arial"/>
        <family val="2"/>
      </rPr>
      <t xml:space="preserve">Gestionar mis alertas </t>
    </r>
  </si>
  <si>
    <t>Atrás</t>
  </si>
  <si>
    <t>Añadir/Eliminar de la cartera Añadir a cartera</t>
  </si>
  <si>
    <t>Añadir a mi lista de seguimiento</t>
  </si>
  <si>
    <t>Añadir posición</t>
  </si>
  <si>
    <t xml:space="preserve">Posición añadida con éxito a: </t>
  </si>
  <si>
    <t>Introduzca un nombre para su cartera de posiciones</t>
  </si>
  <si>
    <t>Tipo:</t>
  </si>
  <si>
    <t>Fecha:</t>
  </si>
  <si>
    <t>Cantidad:</t>
  </si>
  <si>
    <t>Valor del punto:</t>
  </si>
  <si>
    <t>Apalancamiento:</t>
  </si>
  <si>
    <t>Comisión:</t>
  </si>
  <si>
    <r>
      <t>Crear una nueva lista de seguimiento</t>
    </r>
    <r>
      <rPr>
        <sz val="9"/>
        <color rgb="FF333333"/>
        <rFont val="Arial"/>
        <family val="2"/>
      </rPr>
      <t xml:space="preserve"> </t>
    </r>
    <r>
      <rPr>
        <sz val="9"/>
        <color rgb="FF1256A0"/>
        <rFont val="Arial"/>
        <family val="2"/>
      </rPr>
      <t>Crear</t>
    </r>
    <r>
      <rPr>
        <sz val="9"/>
        <color rgb="FF333333"/>
        <rFont val="Arial"/>
        <family val="2"/>
      </rPr>
      <t xml:space="preserve"> </t>
    </r>
    <r>
      <rPr>
        <sz val="9"/>
        <color rgb="FF1256A0"/>
        <rFont val="Arial"/>
        <family val="2"/>
      </rPr>
      <t>Crear nueva cartera de posiciones</t>
    </r>
    <r>
      <rPr>
        <sz val="9"/>
        <color rgb="FF333333"/>
        <rFont val="Arial"/>
        <family val="2"/>
      </rPr>
      <t xml:space="preserve"> </t>
    </r>
    <r>
      <rPr>
        <sz val="9"/>
        <color rgb="FF1256A0"/>
        <rFont val="Arial"/>
        <family val="2"/>
      </rPr>
      <t>Añadir</t>
    </r>
    <r>
      <rPr>
        <sz val="9"/>
        <color rgb="FF333333"/>
        <rFont val="Arial"/>
        <family val="2"/>
      </rPr>
      <t xml:space="preserve"> </t>
    </r>
    <r>
      <rPr>
        <sz val="9"/>
        <color rgb="FF1256A0"/>
        <rFont val="Arial"/>
        <family val="2"/>
      </rPr>
      <t>Crear</t>
    </r>
    <r>
      <rPr>
        <sz val="9"/>
        <color rgb="FF333333"/>
        <rFont val="Arial"/>
        <family val="2"/>
      </rPr>
      <t xml:space="preserve"> </t>
    </r>
    <r>
      <rPr>
        <sz val="9"/>
        <color rgb="FF1256A0"/>
        <rFont val="Arial"/>
        <family val="2"/>
      </rPr>
      <t>+ Añadir otra posición</t>
    </r>
    <r>
      <rPr>
        <sz val="9"/>
        <color rgb="FF333333"/>
        <rFont val="Arial"/>
        <family val="2"/>
      </rPr>
      <t xml:space="preserve"> </t>
    </r>
    <r>
      <rPr>
        <sz val="9"/>
        <color rgb="FF1256A0"/>
        <rFont val="Arial"/>
        <family val="2"/>
      </rPr>
      <t>Cerrar</t>
    </r>
  </si>
  <si>
    <t>Tipo:  Moneda</t>
  </si>
  <si>
    <t xml:space="preserve">General    </t>
  </si>
  <si>
    <t xml:space="preserve">Gráfico    </t>
  </si>
  <si>
    <t>Gráfico interactivo</t>
  </si>
  <si>
    <t xml:space="preserve">Noticias &amp; análisis    </t>
  </si>
  <si>
    <t xml:space="preserve">Técnico    </t>
  </si>
  <si>
    <t xml:space="preserve">Foro    </t>
  </si>
  <si>
    <t>Debates</t>
  </si>
  <si>
    <t>Sentimientos recientes</t>
  </si>
  <si>
    <t>Rankings del usuario</t>
  </si>
  <si>
    <t>Resumen</t>
  </si>
  <si>
    <t>Información histórica</t>
  </si>
  <si>
    <t xml:space="preserve">  Gráfico de Velas</t>
  </si>
  <si>
    <t xml:space="preserve"> Gráfico de área</t>
  </si>
  <si>
    <t>1H</t>
  </si>
  <si>
    <t>5H</t>
  </si>
  <si>
    <t>1W</t>
  </si>
  <si>
    <t>1M</t>
  </si>
  <si>
    <t xml:space="preserve">  Mostrar/Ocultar Noticias</t>
  </si>
  <si>
    <t xml:space="preserve">Gráfico técnico </t>
  </si>
  <si>
    <t>Loading</t>
  </si>
  <si>
    <t xml:space="preserve">Última actualización: </t>
  </si>
  <si>
    <t>1 día</t>
  </si>
  <si>
    <t>1 semana</t>
  </si>
  <si>
    <t>1 mes</t>
  </si>
  <si>
    <t>3 meses</t>
  </si>
  <si>
    <t>6 meses</t>
  </si>
  <si>
    <t>1 año</t>
  </si>
  <si>
    <t>5 años</t>
  </si>
  <si>
    <t>o</t>
  </si>
  <si>
    <t>Sentimientos:</t>
  </si>
  <si>
    <t>Alcista</t>
  </si>
  <si>
    <t>Bajista</t>
  </si>
  <si>
    <t>Vote para conocer el sentimiento general</t>
  </si>
  <si>
    <t>Tipo</t>
  </si>
  <si>
    <t>5 min</t>
  </si>
  <si>
    <t>15 min</t>
  </si>
  <si>
    <t>Cada hora</t>
  </si>
  <si>
    <t>Diario</t>
  </si>
  <si>
    <t>Mensual</t>
  </si>
  <si>
    <t>Venta</t>
  </si>
  <si>
    <t>Compra</t>
  </si>
  <si>
    <t>Indicadores técnicos</t>
  </si>
  <si>
    <t>Venta fuerte</t>
  </si>
  <si>
    <t>Compra fuerte</t>
  </si>
  <si>
    <t>Filtrar tabla por:</t>
  </si>
  <si>
    <t>Características de las velas:</t>
  </si>
  <si>
    <t>Plazo</t>
  </si>
  <si>
    <t>Indicación del patrón</t>
  </si>
  <si>
    <t>Fiabilidad</t>
  </si>
  <si>
    <r>
      <t>Aplicar</t>
    </r>
    <r>
      <rPr>
        <sz val="9"/>
        <color rgb="FF333333"/>
        <rFont val="Arial"/>
        <family val="2"/>
      </rPr>
      <t xml:space="preserve"> </t>
    </r>
    <r>
      <rPr>
        <sz val="9"/>
        <color rgb="FF1256A0"/>
        <rFont val="Arial"/>
        <family val="2"/>
      </rPr>
      <t>Restablecer</t>
    </r>
  </si>
  <si>
    <t>Patrón</t>
  </si>
  <si>
    <t>Nº de velas atrás</t>
  </si>
  <si>
    <t>Hora de la vela</t>
  </si>
  <si>
    <t>Patrones completos</t>
  </si>
  <si>
    <t>Empiece a operar con los mejores brokers del sector</t>
  </si>
  <si>
    <t>Deposito mínimo</t>
  </si>
  <si>
    <t>Comisión del Mercado de Valores de Chipre (Chipre), Comisión de Inversiones y Valores de Australia (Australia), Comisión Internacional de Servicios Financieros (Belice)</t>
  </si>
  <si>
    <t>Empiece a operar</t>
  </si>
  <si>
    <t>Hora</t>
  </si>
  <si>
    <t xml:space="preserve">Guía para comentarios </t>
  </si>
  <si>
    <t>Desde Investing.com España le invitamos a que interactúe con otros usuarios y comparta con ellos sus puntos de vista y sus dudas en relación con el mercado. Sin embargo, para que el debate sea lo más enriquecedor posible, por favor, le rogamos que tenga en cuenta los siguientes criterios.</t>
  </si>
  <si>
    <r>
      <t xml:space="preserve">Aporte valor </t>
    </r>
    <r>
      <rPr>
        <sz val="8"/>
        <color rgb="FF333333"/>
        <rFont val="Arial"/>
        <family val="2"/>
      </rPr>
      <t>a la conversación.</t>
    </r>
  </si>
  <si>
    <r>
      <t xml:space="preserve">Céntrese en el tema </t>
    </r>
    <r>
      <rPr>
        <sz val="8"/>
        <color rgb="FF333333"/>
        <rFont val="Arial"/>
        <family val="2"/>
      </rPr>
      <t>a tratar y contribuya al debate con información de interés.</t>
    </r>
  </si>
  <si>
    <r>
      <t xml:space="preserve">Sea respetuoso. </t>
    </r>
    <r>
      <rPr>
        <sz val="8"/>
        <color rgb="FF333333"/>
        <rFont val="Arial"/>
        <family val="2"/>
      </rPr>
      <t>Recuerde que se puede rebatir un argumento de forma constructiva y diplomática.</t>
    </r>
  </si>
  <si>
    <r>
      <t>Cuide la redacción.</t>
    </r>
    <r>
      <rPr>
        <sz val="8"/>
        <color rgb="FF333333"/>
        <rFont val="Arial"/>
        <family val="2"/>
      </rPr>
      <t xml:space="preserve"> Vigile la puntuación, las mayúsculas y las tildes.</t>
    </r>
  </si>
  <si>
    <r>
      <t>NOTA:</t>
    </r>
    <r>
      <rPr>
        <sz val="8"/>
        <color rgb="FF333333"/>
        <rFont val="Arial"/>
        <family val="2"/>
      </rPr>
      <t xml:space="preserve"> El spam, los mensajes promocionales y los enlaces serán eliminados de sus comentarios.</t>
    </r>
  </si>
  <si>
    <r>
      <t>Evite comentarios irreverentes, difamatorios o ataques personales</t>
    </r>
    <r>
      <rPr>
        <sz val="8"/>
        <color rgb="FF333333"/>
        <rFont val="Arial"/>
        <family val="2"/>
      </rPr>
      <t xml:space="preserve"> contra otros autores o usuarios.</t>
    </r>
  </si>
  <si>
    <r>
      <t xml:space="preserve">Solo se permitirán comentarios en </t>
    </r>
    <r>
      <rPr>
        <b/>
        <sz val="8"/>
        <color rgb="FF333333"/>
        <rFont val="Arial"/>
        <family val="2"/>
      </rPr>
      <t>castellano</t>
    </r>
    <r>
      <rPr>
        <sz val="8"/>
        <color rgb="FF333333"/>
        <rFont val="Arial"/>
        <family val="2"/>
      </rPr>
      <t>.</t>
    </r>
  </si>
  <si>
    <t>A aquellas personas que hagan un mal uso de los comentarios se les denegará su registro en investing.com.</t>
  </si>
  <si>
    <t>He leído la guía de comentarios de Investing.com y acepto las condiciones.</t>
  </si>
  <si>
    <t>Acepto</t>
  </si>
  <si>
    <t>¿Estás seguro que quieres borrar este gráfico?</t>
  </si>
  <si>
    <r>
      <t>Eliminar</t>
    </r>
    <r>
      <rPr>
        <sz val="9"/>
        <color rgb="FF333333"/>
        <rFont val="Arial"/>
        <family val="2"/>
      </rPr>
      <t xml:space="preserve"> </t>
    </r>
    <r>
      <rPr>
        <sz val="9"/>
        <color rgb="FF1256A0"/>
        <rFont val="Arial"/>
        <family val="2"/>
      </rPr>
      <t>Cancelar</t>
    </r>
  </si>
  <si>
    <t>Publicar</t>
  </si>
  <si>
    <t>Publicar también en</t>
  </si>
  <si>
    <t>¿Sustituir el gráfico adjunto por un nuevo gráfico?</t>
  </si>
  <si>
    <r>
      <t>Sustituir</t>
    </r>
    <r>
      <rPr>
        <sz val="8"/>
        <color rgb="FF333333"/>
        <rFont val="Arial"/>
        <family val="2"/>
      </rPr>
      <t xml:space="preserve"> </t>
    </r>
    <r>
      <rPr>
        <sz val="8"/>
        <color rgb="FF1256A0"/>
        <rFont val="Arial"/>
        <family val="2"/>
      </rPr>
      <t>Cancelar</t>
    </r>
  </si>
  <si>
    <t>Guía para comentarios</t>
  </si>
  <si>
    <t>En estos momentos no le está permitido dejar comentarios debido a informes negativos de otros usuarios. Su estado será revisado por nuestros moderadores.</t>
  </si>
  <si>
    <t>Por favor, espere un minuto antes de publicar otro comentario</t>
  </si>
  <si>
    <t xml:space="preserve">Muchas gracias por participar en nuestro foro. Su comentario quedará pendiente hasta que nuestros moderadores lo revisen, por lo que puede tardar un tiempo en aparecer publicado. </t>
  </si>
  <si>
    <t>Compartir</t>
  </si>
  <si>
    <t>Seguir este comentario</t>
  </si>
  <si>
    <t>Dejar de seguir este comentario</t>
  </si>
  <si>
    <t xml:space="preserve">Guardar </t>
  </si>
  <si>
    <r>
      <t xml:space="preserve">Guardado. Ver </t>
    </r>
    <r>
      <rPr>
        <sz val="9"/>
        <color rgb="FF1256A0"/>
        <rFont val="Arial"/>
        <family val="2"/>
      </rPr>
      <t>Elementos guardados</t>
    </r>
    <r>
      <rPr>
        <sz val="9"/>
        <color rgb="FF333333"/>
        <rFont val="Arial"/>
        <family val="2"/>
      </rPr>
      <t xml:space="preserve">. </t>
    </r>
  </si>
  <si>
    <r>
      <t xml:space="preserve">Este comentario ya está incluido en sus </t>
    </r>
    <r>
      <rPr>
        <sz val="9"/>
        <color rgb="FF1256A0"/>
        <rFont val="Arial"/>
        <family val="2"/>
      </rPr>
      <t>Elementos guardados</t>
    </r>
    <r>
      <rPr>
        <sz val="9"/>
        <color rgb="FF333333"/>
        <rFont val="Arial"/>
        <family val="2"/>
      </rPr>
      <t xml:space="preserve"> </t>
    </r>
  </si>
  <si>
    <t xml:space="preserve">Bloquear usuario </t>
  </si>
  <si>
    <t>Responder</t>
  </si>
  <si>
    <t>0 0</t>
  </si>
  <si>
    <t xml:space="preserve">Denunciar </t>
  </si>
  <si>
    <t>1 0</t>
  </si>
  <si>
    <t>3 0</t>
  </si>
  <si>
    <t>2 0</t>
  </si>
  <si>
    <t>{usernameAlt}</t>
  </si>
  <si>
    <t>{username} Hace un momento</t>
  </si>
  <si>
    <t>Respuesta del autor</t>
  </si>
  <si>
    <t>{commentAlt}</t>
  </si>
  <si>
    <t>{commentContent}</t>
  </si>
  <si>
    <t>{commentAlt}{commentContent}</t>
  </si>
  <si>
    <t xml:space="preserve">Mostrar más comentarios () </t>
  </si>
  <si>
    <t xml:space="preserve">Mostrar más respuestas () </t>
  </si>
  <si>
    <t>Adjuntar un gráfico al comentario</t>
  </si>
  <si>
    <r>
      <t>Cancelar</t>
    </r>
    <r>
      <rPr>
        <sz val="9"/>
        <color rgb="FF333333"/>
        <rFont val="Arial"/>
        <family val="2"/>
      </rPr>
      <t xml:space="preserve"> </t>
    </r>
    <r>
      <rPr>
        <sz val="9"/>
        <color rgb="FF1256A0"/>
        <rFont val="Arial"/>
        <family val="2"/>
      </rPr>
      <t>Adjuntar</t>
    </r>
  </si>
  <si>
    <t>Confirmar bloqueo</t>
  </si>
  <si>
    <t>¿Está seguro de que desea bloquear a %USER_NAME%?</t>
  </si>
  <si>
    <t>Al hacerlo, ni usted ni %USER_NAME% podrán ver las publicaciones del otro en Investing.com.</t>
  </si>
  <si>
    <t>Se ha agregado correctamente a %USER_NAME% a su lista de usuarios bloqueados</t>
  </si>
  <si>
    <t>Acaba de desbloquear a esta persona; tiene que esperar 48 horas para poder bloquearla de nuevo.</t>
  </si>
  <si>
    <r>
      <t>Confirmar bloqueo</t>
    </r>
    <r>
      <rPr>
        <sz val="9"/>
        <color rgb="FF333333"/>
        <rFont val="Arial"/>
        <family val="2"/>
      </rPr>
      <t xml:space="preserve"> </t>
    </r>
    <r>
      <rPr>
        <sz val="9"/>
        <color rgb="FF1256A0"/>
        <rFont val="Arial"/>
        <family val="2"/>
      </rPr>
      <t>Cancelar</t>
    </r>
  </si>
  <si>
    <t>Aceptar</t>
  </si>
  <si>
    <t>Denunciar este comentario</t>
  </si>
  <si>
    <t>Díganos qué piensa de este comentario</t>
  </si>
  <si>
    <t>Spam Ofensivo</t>
  </si>
  <si>
    <t>Enviar</t>
  </si>
  <si>
    <t>Comentario denunciado</t>
  </si>
  <si>
    <t>Gracias</t>
  </si>
  <si>
    <t>Su denuncia será examinada por nuestros moderadores</t>
  </si>
  <si>
    <t>7 eBooks gratuitos</t>
  </si>
  <si>
    <t>Guía de Trading en Forex deInvesting.com</t>
  </si>
  <si>
    <t>Una gran herramienta para cualquiera que quiera aprender a operar en los mercados financieros. Ya sea un trader principiante o uno experimentado.</t>
  </si>
  <si>
    <t>Descargar</t>
  </si>
  <si>
    <t>Traducido al español</t>
  </si>
  <si>
    <t>Pares de Divisas</t>
  </si>
  <si>
    <t>Principales</t>
  </si>
  <si>
    <t>Asia/Pacífico</t>
  </si>
  <si>
    <t>África</t>
  </si>
  <si>
    <t>Oriente Próximo</t>
  </si>
  <si>
    <t>Asia</t>
  </si>
  <si>
    <t>USD/COP</t>
  </si>
  <si>
    <t>Pacífico</t>
  </si>
  <si>
    <t>AUD/USD</t>
  </si>
  <si>
    <t>América del Norte</t>
  </si>
  <si>
    <r>
      <t>Aviso legal:</t>
    </r>
    <r>
      <rPr>
        <sz val="8"/>
        <color rgb="FF808080"/>
        <rFont val="Arial"/>
        <family val="2"/>
      </rPr>
      <t xml:space="preserve"> Fusion Media quiere recordarle que los datos contenidos en esta página web no son necesariamente en tiempo real ni exactos. Todos los precios ofrecidos vía CFD (acciones, índices, futuros), las criptomonedas y las divisas están facilitados por un market maker y no por un mercado, por lo que los precios pueden no ser precisos y diferir de su actual cotización de mercado. Por lo tanto, los precios ofrecidos son indicativos y no apropiados para su uso para operar. En este sentido, Fusion Media no tendrá ninguna responsabilidad ante cualquier pérdida que pueda tener como consecuencia de utilizar estos datos. Ni Fusion Media ni ninguna persona vinculada Fusion Media aceptarán ninguna responsabilidad por cualquier pérdida o menoscabo producido como resultado de la confianza en la información contenida en este sitio web, incluidos datos, cotizaciones, gráficos y señales de compra/venta. Por favor, infórmese plenamente de los riesgos y costes asociados a operar en los mercados financieros, una de las formas de inversión que más riesgos entrañan. Este aviso legal está traducido de su texto original en inglés, versión que prevalecerá en caso de conflicto entre el texto original en inglés y su traducción al español.</t>
    </r>
  </si>
  <si>
    <t>Selección de pestañas</t>
  </si>
  <si>
    <t>ÍndicesAccionesM. primasBonosCriptoETFsDivisas</t>
  </si>
  <si>
    <t>%COUNT%/4 seleccionados Aplicar</t>
  </si>
  <si>
    <t>1D1S1M6M1A5AMáx.</t>
  </si>
  <si>
    <t>Futuros S&amp;P 500</t>
  </si>
  <si>
    <t>Futuros Nasdaq</t>
  </si>
  <si>
    <t>Índice euro</t>
  </si>
  <si>
    <t>DivisasM. primasÍndicesCriptoAccionesBonosETFs</t>
  </si>
  <si>
    <t>Media móvil:</t>
  </si>
  <si>
    <t>Indicadores:</t>
  </si>
  <si>
    <t>Compra 0</t>
  </si>
  <si>
    <t xml:space="preserve">Compra </t>
  </si>
  <si>
    <t xml:space="preserve">Venta </t>
  </si>
  <si>
    <t>Algodón Nº2 EE.UU.</t>
  </si>
  <si>
    <t>FTSE 100</t>
  </si>
  <si>
    <t>Nasdaq 100</t>
  </si>
  <si>
    <t>ETH/USD</t>
  </si>
  <si>
    <t>IOTA/USD</t>
  </si>
  <si>
    <t>LTC/EUR</t>
  </si>
  <si>
    <t>Apple</t>
  </si>
  <si>
    <t>Alphabet A</t>
  </si>
  <si>
    <t>EE.UU. 2A</t>
  </si>
  <si>
    <t>EE.UU. 5A</t>
  </si>
  <si>
    <t>EE.UU. T-Note 10 años</t>
  </si>
  <si>
    <t>Bono del Estado japonés</t>
  </si>
  <si>
    <t>Reino Unido Gilt</t>
  </si>
  <si>
    <t>SPDR DJIA</t>
  </si>
  <si>
    <t>iShares Russell 1000 Growth</t>
  </si>
  <si>
    <t>iShares Russell 2000</t>
  </si>
  <si>
    <t>Invesco QQQ Trust</t>
  </si>
  <si>
    <t>ProShares UltraShort S&amp;P500</t>
  </si>
  <si>
    <t>ProShares UltraShort QQQ</t>
  </si>
  <si>
    <t>Cotizaciones recientes</t>
  </si>
  <si>
    <t>Nombre</t>
  </si>
  <si>
    <t>% Var.</t>
  </si>
  <si>
    <t>Añadir a mi lista de seguimiento Añadir a mi lista de seguimiento</t>
  </si>
  <si>
    <t>Añadir a mi lista de seguimiento (Máx. 50)</t>
  </si>
  <si>
    <t>Seleccione dónde añadir los resultados:</t>
  </si>
  <si>
    <t>Añadido correctamente</t>
  </si>
  <si>
    <r>
      <t>Crear cartera</t>
    </r>
    <r>
      <rPr>
        <sz val="9"/>
        <color rgb="FF333333"/>
        <rFont val="Arial"/>
        <family val="2"/>
      </rPr>
      <t xml:space="preserve"> </t>
    </r>
    <r>
      <rPr>
        <sz val="9"/>
        <color rgb="FF1256A0"/>
        <rFont val="Arial"/>
        <family val="2"/>
      </rPr>
      <t>Aceptar</t>
    </r>
  </si>
  <si>
    <t xml:space="preserve">Crear </t>
  </si>
  <si>
    <t>Encuentre un broker</t>
  </si>
  <si>
    <t>Investing.com</t>
  </si>
  <si>
    <t>Blog</t>
  </si>
  <si>
    <t>Aplicaciones móvil</t>
  </si>
  <si>
    <t>Mi cartera</t>
  </si>
  <si>
    <t>Herramientas web</t>
  </si>
  <si>
    <t>Sobre nosotros</t>
  </si>
  <si>
    <t>Publicidad</t>
  </si>
  <si>
    <t>Soporte técnico</t>
  </si>
  <si>
    <t>Nuestras aplicaciones</t>
  </si>
  <si>
    <t>DESCARGARApp store</t>
  </si>
  <si>
    <t>Síganos</t>
  </si>
  <si>
    <t>Términos y Condiciones</t>
  </si>
  <si>
    <t>Política de privacidad</t>
  </si>
  <si>
    <t>Advertencia de Riesgo</t>
  </si>
  <si>
    <t>© 2007-2020 Fusion Media Ltd. Todos los Derechos Reservados</t>
  </si>
  <si>
    <r>
      <t>Aviso legal:</t>
    </r>
    <r>
      <rPr>
        <sz val="9"/>
        <color rgb="FF333333"/>
        <rFont val="Arial"/>
        <family val="2"/>
      </rPr>
      <t xml:space="preserve"> Las operaciones con instrumentos financieros o criptomonedas implican un elevado riesgo, incluyendo la pérdida parcial o total del capital invertido, y pueden no ser adecuadas para todos los inversores. Los precios de las criptomonedas son extremadamente volátiles y pueden verse afectados por factores externos de tipo financiero, regulatorio o político. Operar sobre márgenes aumenta los riesgos financieros.</t>
    </r>
  </si>
  <si>
    <t>Antes de lanzarse a invertir en un instrumento financiero o criptomoneda, infórmese debidamente de los riesgos y costes asociados a este tipo operaciones en los mercados financieros. Fije unos objetivos de inversión adecuados a su nivel de experiencia y su apetito por el riesgo y, siempre que sea necesario, busque asesoramiento profesional.</t>
  </si>
  <si>
    <r>
      <t>Fusion Media</t>
    </r>
    <r>
      <rPr>
        <sz val="9"/>
        <color rgb="FF333333"/>
        <rFont val="Arial"/>
        <family val="2"/>
      </rPr>
      <t xml:space="preserve"> quiere recordarle que la información contenida en este sitio web no se ofrece necesariamente ni en tiempo real ni de forma exacta. Los datos y precios de la web no siempre proceden de operadores de mercado o bolsas, por lo que los precios podrían diferir del precio real de cualquier mercado. Son precios orientativos que en ningún caso deben utilizarse con fines bursátiles. Ni </t>
    </r>
    <r>
      <rPr>
        <b/>
        <sz val="9"/>
        <color rgb="FF333333"/>
        <rFont val="Arial"/>
        <family val="2"/>
      </rPr>
      <t>Fusion Media</t>
    </r>
    <r>
      <rPr>
        <sz val="9"/>
        <color rgb="FF333333"/>
        <rFont val="Arial"/>
        <family val="2"/>
      </rPr>
      <t xml:space="preserve"> ni ninguno de los proveedores de los datos de esta web asumen responsabilidad alguna por las pérdidas o resultados perniciosos de sus operaciones basados en su confianza en la información contenida en la web.</t>
    </r>
  </si>
  <si>
    <t>Queda prohibida la total reproducción, modificación, transmisión o distribución de los datos publicados en este sitio web sin la autorización previa por escrito de Fusion Media y/o del proveedor de los mismos. Todos los derechos de propiedad intelectual están reservados a los proveedores y/o bolsa responsable de dichos los datos.</t>
  </si>
  <si>
    <r>
      <t>Fusion Media</t>
    </r>
    <r>
      <rPr>
        <sz val="9"/>
        <color rgb="FF333333"/>
        <rFont val="Arial"/>
        <family val="2"/>
      </rPr>
      <t xml:space="preserve"> puede recibir contraprestación económica de las empresas que se anuncian en la página según su interacción con éstas o con los anuncios que aquí se publican.</t>
    </r>
  </si>
  <si>
    <t>Regístrese gratis y consiga:</t>
  </si>
  <si>
    <t>Alertas en tiempo real</t>
  </si>
  <si>
    <t>Su propia cartera avanzada</t>
  </si>
  <si>
    <t>Gráficos personalizados</t>
  </si>
  <si>
    <t>App completamente sincronizada</t>
  </si>
  <si>
    <t>Regístrese con Facebook</t>
  </si>
  <si>
    <t>Regístrese con Google</t>
  </si>
  <si>
    <t>Regístrese con su email</t>
  </si>
  <si>
    <t xml:space="preserve">Criptomonedas </t>
  </si>
  <si>
    <t xml:space="preserve">Todas las criptomonedas </t>
  </si>
  <si>
    <t xml:space="preserve">Pares de criptomonedas </t>
  </si>
  <si>
    <t xml:space="preserve">Conversor de divisas </t>
  </si>
  <si>
    <t xml:space="preserve">Brokers de criptomonedas </t>
  </si>
  <si>
    <t xml:space="preserve">Calendario de ICO </t>
  </si>
  <si>
    <t xml:space="preserve">Gráfico criptodivisas </t>
  </si>
  <si>
    <r>
      <t xml:space="preserve">  </t>
    </r>
    <r>
      <rPr>
        <i/>
        <sz val="9"/>
        <color rgb="FF1256A0"/>
        <rFont val="Arial"/>
        <family val="2"/>
      </rPr>
      <t>OKEx</t>
    </r>
    <r>
      <rPr>
        <sz val="9"/>
        <color rgb="FF1256A0"/>
        <rFont val="Arial"/>
        <family val="2"/>
      </rPr>
      <t xml:space="preserve"> </t>
    </r>
    <r>
      <rPr>
        <i/>
        <sz val="9"/>
        <color rgb="FF1256A0"/>
        <rFont val="Arial"/>
        <family val="2"/>
      </rPr>
      <t xml:space="preserve"> </t>
    </r>
    <r>
      <rPr>
        <sz val="9"/>
        <color rgb="FF1256A0"/>
        <rFont val="Arial"/>
        <family val="2"/>
      </rPr>
      <t xml:space="preserve"> </t>
    </r>
  </si>
  <si>
    <t>Símbolo</t>
  </si>
  <si>
    <t>Mercado</t>
  </si>
  <si>
    <t>Moneda</t>
  </si>
  <si>
    <t>TRX/USD</t>
  </si>
  <si>
    <t>OKEx</t>
  </si>
  <si>
    <t>Tiempo real</t>
  </si>
  <si>
    <t>Huobi</t>
  </si>
  <si>
    <t>BitForex</t>
  </si>
  <si>
    <t>BitMart</t>
  </si>
  <si>
    <t>Binance</t>
  </si>
  <si>
    <t>YoBit</t>
  </si>
  <si>
    <t>HitBTC</t>
  </si>
  <si>
    <t>Gate.io</t>
  </si>
  <si>
    <t>Coinbene</t>
  </si>
  <si>
    <t>Bittrex</t>
  </si>
  <si>
    <t>Bitfinex</t>
  </si>
  <si>
    <t>Livecoin</t>
  </si>
  <si>
    <t>DragonEX</t>
  </si>
  <si>
    <t>MXC</t>
  </si>
  <si>
    <t>Upbit</t>
  </si>
  <si>
    <t>Kucoin</t>
  </si>
  <si>
    <t>Exmo</t>
  </si>
  <si>
    <t>Bitrue</t>
  </si>
  <si>
    <t>WazirX</t>
  </si>
  <si>
    <t>Grupo:  Secundario</t>
  </si>
  <si>
    <t>Base:  TRON</t>
  </si>
  <si>
    <t>Instrumentos relacionados</t>
  </si>
  <si>
    <t>Resumen TRX/USD OKEx</t>
  </si>
  <si>
    <t>TRX/USD: ¿Cuál es su pronóstico?</t>
  </si>
  <si>
    <t>Noticias - TRX/USD</t>
  </si>
  <si>
    <t>Justin Sun confirma la inclusión de Tron en Poloniex</t>
  </si>
  <si>
    <t>Justin Sun confirma la inclusión de Tron en Poloniex Por CoinTelegraph - 13.11.2019</t>
  </si>
  <si>
    <t>Tron (TRX), la undécima mayor criptomoneda por capitalización bursátil, cotiza ahora en el exchange de criptomonedas, Poloniex. Sun confirma la entrada de TRX...</t>
  </si>
  <si>
    <t>Doji Star Bearish</t>
  </si>
  <si>
    <t>16.08.2020</t>
  </si>
  <si>
    <t>Cotizaciones TRX/USD</t>
  </si>
  <si>
    <t>Último</t>
  </si>
  <si>
    <t>% var.</t>
  </si>
  <si>
    <t>Divisa</t>
  </si>
  <si>
    <t>Escribe tu comentario sobre TRX/USD</t>
  </si>
  <si>
    <t>Gerard Alcantara</t>
  </si>
  <si>
    <t>Sergio sp</t>
  </si>
  <si>
    <t>Domingo otgar</t>
  </si>
  <si>
    <t>Jose manuel Casado gil</t>
  </si>
  <si>
    <r>
      <t>Afgani afgano</t>
    </r>
    <r>
      <rPr>
        <sz val="9"/>
        <color rgb="FF1256A0"/>
        <rFont val="Arial"/>
        <family val="2"/>
      </rPr>
      <t xml:space="preserve"> </t>
    </r>
    <r>
      <rPr>
        <i/>
        <sz val="9"/>
        <color rgb="FF1256A0"/>
        <rFont val="Arial"/>
        <family val="2"/>
      </rPr>
      <t>Baht tailandés</t>
    </r>
    <r>
      <rPr>
        <sz val="9"/>
        <color rgb="FF1256A0"/>
        <rFont val="Arial"/>
        <family val="2"/>
      </rPr>
      <t xml:space="preserve"> </t>
    </r>
    <r>
      <rPr>
        <i/>
        <sz val="9"/>
        <color rgb="FF1256A0"/>
        <rFont val="Arial"/>
        <family val="2"/>
      </rPr>
      <t>Brent Spot</t>
    </r>
    <r>
      <rPr>
        <sz val="9"/>
        <color rgb="FF1256A0"/>
        <rFont val="Arial"/>
        <family val="2"/>
      </rPr>
      <t xml:space="preserve"> </t>
    </r>
    <r>
      <rPr>
        <i/>
        <sz val="9"/>
        <color rgb="FF1256A0"/>
        <rFont val="Arial"/>
        <family val="2"/>
      </rPr>
      <t>Dólar australiano</t>
    </r>
    <r>
      <rPr>
        <sz val="9"/>
        <color rgb="FF1256A0"/>
        <rFont val="Arial"/>
        <family val="2"/>
      </rPr>
      <t xml:space="preserve"> </t>
    </r>
    <r>
      <rPr>
        <i/>
        <sz val="9"/>
        <color rgb="FF1256A0"/>
        <rFont val="Arial"/>
        <family val="2"/>
      </rPr>
      <t>Dólar de Brunei</t>
    </r>
    <r>
      <rPr>
        <sz val="9"/>
        <color rgb="FF1256A0"/>
        <rFont val="Arial"/>
        <family val="2"/>
      </rPr>
      <t xml:space="preserve"> </t>
    </r>
    <r>
      <rPr>
        <i/>
        <sz val="9"/>
        <color rgb="FF1256A0"/>
        <rFont val="Arial"/>
        <family val="2"/>
      </rPr>
      <t>Dólar de Hong Kong</t>
    </r>
    <r>
      <rPr>
        <sz val="9"/>
        <color rgb="FF1256A0"/>
        <rFont val="Arial"/>
        <family val="2"/>
      </rPr>
      <t xml:space="preserve"> </t>
    </r>
    <r>
      <rPr>
        <i/>
        <sz val="9"/>
        <color rgb="FF1256A0"/>
        <rFont val="Arial"/>
        <family val="2"/>
      </rPr>
      <t>Dólar fiyiano</t>
    </r>
    <r>
      <rPr>
        <sz val="9"/>
        <color rgb="FF1256A0"/>
        <rFont val="Arial"/>
        <family val="2"/>
      </rPr>
      <t xml:space="preserve"> </t>
    </r>
    <r>
      <rPr>
        <i/>
        <sz val="9"/>
        <color rgb="FF1256A0"/>
        <rFont val="Arial"/>
        <family val="2"/>
      </rPr>
      <t>Dólar neozelandés</t>
    </r>
    <r>
      <rPr>
        <sz val="9"/>
        <color rgb="FF1256A0"/>
        <rFont val="Arial"/>
        <family val="2"/>
      </rPr>
      <t xml:space="preserve"> </t>
    </r>
    <r>
      <rPr>
        <i/>
        <sz val="9"/>
        <color rgb="FF1256A0"/>
        <rFont val="Arial"/>
        <family val="2"/>
      </rPr>
      <t>Dólar singapurense</t>
    </r>
    <r>
      <rPr>
        <sz val="9"/>
        <color rgb="FF1256A0"/>
        <rFont val="Arial"/>
        <family val="2"/>
      </rPr>
      <t xml:space="preserve"> </t>
    </r>
    <r>
      <rPr>
        <i/>
        <sz val="9"/>
        <color rgb="FF1256A0"/>
        <rFont val="Arial"/>
        <family val="2"/>
      </rPr>
      <t>Dólar taiwanés</t>
    </r>
    <r>
      <rPr>
        <sz val="9"/>
        <color rgb="FF1256A0"/>
        <rFont val="Arial"/>
        <family val="2"/>
      </rPr>
      <t xml:space="preserve"> </t>
    </r>
    <r>
      <rPr>
        <i/>
        <sz val="9"/>
        <color rgb="FF1256A0"/>
        <rFont val="Arial"/>
        <family val="2"/>
      </rPr>
      <t>Dong vietnamita</t>
    </r>
    <r>
      <rPr>
        <sz val="9"/>
        <color rgb="FF1256A0"/>
        <rFont val="Arial"/>
        <family val="2"/>
      </rPr>
      <t xml:space="preserve"> </t>
    </r>
    <r>
      <rPr>
        <i/>
        <sz val="9"/>
        <color rgb="FF1256A0"/>
        <rFont val="Arial"/>
        <family val="2"/>
      </rPr>
      <t>Franco CFP</t>
    </r>
    <r>
      <rPr>
        <sz val="9"/>
        <color rgb="FF1256A0"/>
        <rFont val="Arial"/>
        <family val="2"/>
      </rPr>
      <t xml:space="preserve"> </t>
    </r>
    <r>
      <rPr>
        <i/>
        <sz val="9"/>
        <color rgb="FF1256A0"/>
        <rFont val="Arial"/>
        <family val="2"/>
      </rPr>
      <t>Kina papú</t>
    </r>
    <r>
      <rPr>
        <sz val="9"/>
        <color rgb="FF1256A0"/>
        <rFont val="Arial"/>
        <family val="2"/>
      </rPr>
      <t xml:space="preserve"> </t>
    </r>
    <r>
      <rPr>
        <i/>
        <sz val="9"/>
        <color rgb="FF1256A0"/>
        <rFont val="Arial"/>
        <family val="2"/>
      </rPr>
      <t>Kip laosiano</t>
    </r>
    <r>
      <rPr>
        <sz val="9"/>
        <color rgb="FF1256A0"/>
        <rFont val="Arial"/>
        <family val="2"/>
      </rPr>
      <t xml:space="preserve"> </t>
    </r>
    <r>
      <rPr>
        <i/>
        <sz val="9"/>
        <color rgb="FF1256A0"/>
        <rFont val="Arial"/>
        <family val="2"/>
      </rPr>
      <t>Kyat birmano</t>
    </r>
    <r>
      <rPr>
        <sz val="9"/>
        <color rgb="FF1256A0"/>
        <rFont val="Arial"/>
        <family val="2"/>
      </rPr>
      <t xml:space="preserve"> </t>
    </r>
    <r>
      <rPr>
        <i/>
        <sz val="9"/>
        <color rgb="FF1256A0"/>
        <rFont val="Arial"/>
        <family val="2"/>
      </rPr>
      <t>Manat azerbaiyiano</t>
    </r>
    <r>
      <rPr>
        <sz val="9"/>
        <color rgb="FF1256A0"/>
        <rFont val="Arial"/>
        <family val="2"/>
      </rPr>
      <t xml:space="preserve"> </t>
    </r>
    <r>
      <rPr>
        <i/>
        <sz val="9"/>
        <color rgb="FF1256A0"/>
        <rFont val="Arial"/>
        <family val="2"/>
      </rPr>
      <t>Manat Turkmeno</t>
    </r>
    <r>
      <rPr>
        <sz val="9"/>
        <color rgb="FF1256A0"/>
        <rFont val="Arial"/>
        <family val="2"/>
      </rPr>
      <t xml:space="preserve"> </t>
    </r>
    <r>
      <rPr>
        <i/>
        <sz val="9"/>
        <color rgb="FF1256A0"/>
        <rFont val="Arial"/>
        <family val="2"/>
      </rPr>
      <t>Mongolian Tugrik</t>
    </r>
    <r>
      <rPr>
        <sz val="9"/>
        <color rgb="FF1256A0"/>
        <rFont val="Arial"/>
        <family val="2"/>
      </rPr>
      <t xml:space="preserve"> </t>
    </r>
    <r>
      <rPr>
        <i/>
        <sz val="9"/>
        <color rgb="FF1256A0"/>
        <rFont val="Arial"/>
        <family val="2"/>
      </rPr>
      <t>Pataca de Macao</t>
    </r>
    <r>
      <rPr>
        <sz val="9"/>
        <color rgb="FF1256A0"/>
        <rFont val="Arial"/>
        <family val="2"/>
      </rPr>
      <t xml:space="preserve"> </t>
    </r>
    <r>
      <rPr>
        <i/>
        <sz val="9"/>
        <color rgb="FF1256A0"/>
        <rFont val="Arial"/>
        <family val="2"/>
      </rPr>
      <t>Peso filipino</t>
    </r>
    <r>
      <rPr>
        <sz val="9"/>
        <color rgb="FF1256A0"/>
        <rFont val="Arial"/>
        <family val="2"/>
      </rPr>
      <t xml:space="preserve"> </t>
    </r>
    <r>
      <rPr>
        <i/>
        <sz val="9"/>
        <color rgb="FF1256A0"/>
        <rFont val="Arial"/>
        <family val="2"/>
      </rPr>
      <t>Riel camboyano</t>
    </r>
    <r>
      <rPr>
        <sz val="9"/>
        <color rgb="FF1256A0"/>
        <rFont val="Arial"/>
        <family val="2"/>
      </rPr>
      <t xml:space="preserve"> </t>
    </r>
    <r>
      <rPr>
        <i/>
        <sz val="9"/>
        <color rgb="FF1256A0"/>
        <rFont val="Arial"/>
        <family val="2"/>
      </rPr>
      <t>Ringgit malasio</t>
    </r>
    <r>
      <rPr>
        <sz val="9"/>
        <color rgb="FF1256A0"/>
        <rFont val="Arial"/>
        <family val="2"/>
      </rPr>
      <t xml:space="preserve"> </t>
    </r>
    <r>
      <rPr>
        <i/>
        <sz val="9"/>
        <color rgb="FF1256A0"/>
        <rFont val="Arial"/>
        <family val="2"/>
      </rPr>
      <t>Rupia celianesa</t>
    </r>
    <r>
      <rPr>
        <sz val="9"/>
        <color rgb="FF1256A0"/>
        <rFont val="Arial"/>
        <family val="2"/>
      </rPr>
      <t xml:space="preserve"> </t>
    </r>
    <r>
      <rPr>
        <i/>
        <sz val="9"/>
        <color rgb="FF1256A0"/>
        <rFont val="Arial"/>
        <family val="2"/>
      </rPr>
      <t>Rupia india</t>
    </r>
    <r>
      <rPr>
        <sz val="9"/>
        <color rgb="FF1256A0"/>
        <rFont val="Arial"/>
        <family val="2"/>
      </rPr>
      <t xml:space="preserve"> </t>
    </r>
    <r>
      <rPr>
        <i/>
        <sz val="9"/>
        <color rgb="FF1256A0"/>
        <rFont val="Arial"/>
        <family val="2"/>
      </rPr>
      <t>Rupia indonesia</t>
    </r>
    <r>
      <rPr>
        <sz val="9"/>
        <color rgb="FF1256A0"/>
        <rFont val="Arial"/>
        <family val="2"/>
      </rPr>
      <t xml:space="preserve"> </t>
    </r>
    <r>
      <rPr>
        <i/>
        <sz val="9"/>
        <color rgb="FF1256A0"/>
        <rFont val="Arial"/>
        <family val="2"/>
      </rPr>
      <t>Rupia maldiva</t>
    </r>
    <r>
      <rPr>
        <sz val="9"/>
        <color rgb="FF1256A0"/>
        <rFont val="Arial"/>
        <family val="2"/>
      </rPr>
      <t xml:space="preserve"> </t>
    </r>
    <r>
      <rPr>
        <i/>
        <sz val="9"/>
        <color rgb="FF1256A0"/>
        <rFont val="Arial"/>
        <family val="2"/>
      </rPr>
      <t>Rupia nepalí</t>
    </r>
    <r>
      <rPr>
        <sz val="9"/>
        <color rgb="FF1256A0"/>
        <rFont val="Arial"/>
        <family val="2"/>
      </rPr>
      <t xml:space="preserve"> </t>
    </r>
    <r>
      <rPr>
        <i/>
        <sz val="9"/>
        <color rgb="FF1256A0"/>
        <rFont val="Arial"/>
        <family val="2"/>
      </rPr>
      <t>Rupia pakistaní</t>
    </r>
    <r>
      <rPr>
        <sz val="9"/>
        <color rgb="FF1256A0"/>
        <rFont val="Arial"/>
        <family val="2"/>
      </rPr>
      <t xml:space="preserve"> </t>
    </r>
    <r>
      <rPr>
        <i/>
        <sz val="9"/>
        <color rgb="FF1256A0"/>
        <rFont val="Arial"/>
        <family val="2"/>
      </rPr>
      <t>Som kirguís</t>
    </r>
    <r>
      <rPr>
        <sz val="9"/>
        <color rgb="FF1256A0"/>
        <rFont val="Arial"/>
        <family val="2"/>
      </rPr>
      <t xml:space="preserve"> </t>
    </r>
    <r>
      <rPr>
        <i/>
        <sz val="9"/>
        <color rgb="FF1256A0"/>
        <rFont val="Arial"/>
        <family val="2"/>
      </rPr>
      <t>Som uzbeko</t>
    </r>
    <r>
      <rPr>
        <sz val="9"/>
        <color rgb="FF1256A0"/>
        <rFont val="Arial"/>
        <family val="2"/>
      </rPr>
      <t xml:space="preserve"> </t>
    </r>
    <r>
      <rPr>
        <i/>
        <sz val="9"/>
        <color rgb="FF1256A0"/>
        <rFont val="Arial"/>
        <family val="2"/>
      </rPr>
      <t>Somoni tayiko</t>
    </r>
    <r>
      <rPr>
        <sz val="9"/>
        <color rgb="FF1256A0"/>
        <rFont val="Arial"/>
        <family val="2"/>
      </rPr>
      <t xml:space="preserve"> </t>
    </r>
    <r>
      <rPr>
        <i/>
        <sz val="9"/>
        <color rgb="FF1256A0"/>
        <rFont val="Arial"/>
        <family val="2"/>
      </rPr>
      <t>Taka bangladesí</t>
    </r>
    <r>
      <rPr>
        <sz val="9"/>
        <color rgb="FF1256A0"/>
        <rFont val="Arial"/>
        <family val="2"/>
      </rPr>
      <t xml:space="preserve"> </t>
    </r>
    <r>
      <rPr>
        <i/>
        <sz val="9"/>
        <color rgb="FF1256A0"/>
        <rFont val="Arial"/>
        <family val="2"/>
      </rPr>
      <t>Tenge kazajo</t>
    </r>
    <r>
      <rPr>
        <sz val="9"/>
        <color rgb="FF1256A0"/>
        <rFont val="Arial"/>
        <family val="2"/>
      </rPr>
      <t xml:space="preserve"> </t>
    </r>
    <r>
      <rPr>
        <i/>
        <sz val="9"/>
        <color rgb="FF1256A0"/>
        <rFont val="Arial"/>
        <family val="2"/>
      </rPr>
      <t>Vatu vanuatuense</t>
    </r>
    <r>
      <rPr>
        <sz val="9"/>
        <color rgb="FF1256A0"/>
        <rFont val="Arial"/>
        <family val="2"/>
      </rPr>
      <t xml:space="preserve"> </t>
    </r>
    <r>
      <rPr>
        <i/>
        <sz val="9"/>
        <color rgb="FF1256A0"/>
        <rFont val="Arial"/>
        <family val="2"/>
      </rPr>
      <t>Won coreano</t>
    </r>
    <r>
      <rPr>
        <sz val="9"/>
        <color rgb="FF1256A0"/>
        <rFont val="Arial"/>
        <family val="2"/>
      </rPr>
      <t xml:space="preserve"> </t>
    </r>
    <r>
      <rPr>
        <i/>
        <sz val="9"/>
        <color rgb="FF1256A0"/>
        <rFont val="Arial"/>
        <family val="2"/>
      </rPr>
      <t>Yen japonés</t>
    </r>
    <r>
      <rPr>
        <sz val="9"/>
        <color rgb="FF1256A0"/>
        <rFont val="Arial"/>
        <family val="2"/>
      </rPr>
      <t xml:space="preserve"> </t>
    </r>
    <r>
      <rPr>
        <i/>
        <sz val="9"/>
        <color rgb="FF1256A0"/>
        <rFont val="Arial"/>
        <family val="2"/>
      </rPr>
      <t>Yuan chino</t>
    </r>
    <r>
      <rPr>
        <sz val="9"/>
        <color rgb="FF1256A0"/>
        <rFont val="Arial"/>
        <family val="2"/>
      </rPr>
      <t xml:space="preserve"> </t>
    </r>
    <r>
      <rPr>
        <i/>
        <sz val="9"/>
        <color rgb="FF1256A0"/>
        <rFont val="Arial"/>
        <family val="2"/>
      </rPr>
      <t>Yuan offshore</t>
    </r>
    <r>
      <rPr>
        <sz val="9"/>
        <color rgb="FF1256A0"/>
        <rFont val="Arial"/>
        <family val="2"/>
      </rPr>
      <t xml:space="preserve"> </t>
    </r>
  </si>
  <si>
    <t>TRX/MXN</t>
  </si>
  <si>
    <t>TRX/CAD</t>
  </si>
  <si>
    <t>TRX/SAR</t>
  </si>
  <si>
    <t>TRX/ILS</t>
  </si>
  <si>
    <t>TRX/EUR</t>
  </si>
  <si>
    <t>TRX/PLN</t>
  </si>
  <si>
    <t>TRX/TRY</t>
  </si>
  <si>
    <t>TRX/RUB</t>
  </si>
  <si>
    <t>TRX/SEK</t>
  </si>
  <si>
    <t>TRX/CNY</t>
  </si>
  <si>
    <t>TRX/HKD</t>
  </si>
  <si>
    <t>TRX/MYR</t>
  </si>
  <si>
    <t>TRX/VND</t>
  </si>
  <si>
    <t>TRX/INR</t>
  </si>
  <si>
    <t>TRX/KRW</t>
  </si>
  <si>
    <t>TRX/ZAR</t>
  </si>
  <si>
    <t>TRX/AUD</t>
  </si>
  <si>
    <t>Conéctese a Investing.com</t>
  </si>
  <si>
    <t>Seguir a @InvestingEspana</t>
  </si>
  <si>
    <t>https://es.investing.com/crypto/tron/trx-usd</t>
  </si>
  <si>
    <t>Lunes 31 de Agosto 2020</t>
  </si>
  <si>
    <t>3,760.38 COP</t>
  </si>
  <si>
    <t>0.27 Dólares</t>
  </si>
  <si>
    <t>MESAS</t>
  </si>
  <si>
    <r>
      <t xml:space="preserve">Cómo detener el bloqueo de anuncios en este sitio web </t>
    </r>
    <r>
      <rPr>
        <sz val="9"/>
        <color rgb="FF1256A0"/>
        <rFont val="Arial"/>
        <family val="2"/>
      </rPr>
      <t>Chrome adblock extension</t>
    </r>
    <r>
      <rPr>
        <sz val="9"/>
        <color rgb="FF333333"/>
        <rFont val="Arial"/>
        <family val="2"/>
      </rPr>
      <t xml:space="preserve"> </t>
    </r>
    <r>
      <rPr>
        <sz val="9"/>
        <color rgb="FF1256A0"/>
        <rFont val="Arial"/>
        <family val="2"/>
      </rPr>
      <t>AdBlock Plus</t>
    </r>
    <r>
      <rPr>
        <sz val="9"/>
        <color rgb="FF333333"/>
        <rFont val="Arial"/>
        <family val="2"/>
      </rPr>
      <t xml:space="preserve"> </t>
    </r>
  </si>
  <si>
    <t>Nos hemos dado cuenta de que utiliza un bloqueo de publicidad</t>
  </si>
  <si>
    <t>Cada año, empleamos millones de euros para que usted pueda acceder GRATIS a cotizaciones y gráficos de alta calidad en tiempo real. Esto es posible gracias a la publicidad de nuestra web.</t>
  </si>
  <si>
    <t>Para seguir utilizando Investing.com, autorice a su sistema de bloqueo de publicidad a mostrarle los anuncios de este sitio web.</t>
  </si>
  <si>
    <t>Permitir este dominio</t>
  </si>
  <si>
    <r>
      <t>Suscríbase a nuestra versión sin publicidad</t>
    </r>
    <r>
      <rPr>
        <sz val="9"/>
        <color rgb="FF333333"/>
        <rFont val="Arial"/>
        <family val="2"/>
      </rPr>
      <t xml:space="preserve"> ¿Ya está suscrito? </t>
    </r>
    <r>
      <rPr>
        <sz val="9"/>
        <color rgb="FF1256A0"/>
        <rFont val="Arial"/>
        <family val="2"/>
      </rPr>
      <t>Iniciar sesión</t>
    </r>
  </si>
  <si>
    <t>MESAS ACTIVAS</t>
  </si>
  <si>
    <t>Martes 1 de Septiembre 2020</t>
  </si>
  <si>
    <t>3,745.41 COP</t>
  </si>
  <si>
    <t>Venta 8</t>
  </si>
  <si>
    <t>1 USD = 3,702.62 COP</t>
  </si>
  <si>
    <t>Tres Mil Setecientos Dos Pesos Con Sesenta y Dos Centavos</t>
  </si>
  <si>
    <t>Martes 8 de Septiembre 2020</t>
  </si>
  <si>
    <t>3,702.62 COP</t>
  </si>
  <si>
    <t>Lunes 7 de Septiembre 2020</t>
  </si>
  <si>
    <t>Domingo 6 de Septiembre 2020</t>
  </si>
  <si>
    <t>Sábado 5 de Septiembre 2020</t>
  </si>
  <si>
    <t>Viernes 4 de Septiembre 2020</t>
  </si>
  <si>
    <t>3,653.23 COP</t>
  </si>
  <si>
    <t>Jueves 3 de Septiembre 2020</t>
  </si>
  <si>
    <t>3,653.70 COP</t>
  </si>
  <si>
    <t>Miércoles 2 de Septiembre 2020</t>
  </si>
  <si>
    <t>3,683.28 COP</t>
  </si>
  <si>
    <t>3,702.62 Pesos</t>
  </si>
  <si>
    <t>18,513.10 Pesos</t>
  </si>
  <si>
    <t>37,026.20 Pesos</t>
  </si>
  <si>
    <t>55,539.30 Pesos</t>
  </si>
  <si>
    <t>74,052.40 Pesos</t>
  </si>
  <si>
    <t>92,565.50 Pesos</t>
  </si>
  <si>
    <t>185,131.00 Pesos</t>
  </si>
  <si>
    <t>370,262.00 Pesos</t>
  </si>
  <si>
    <t>740,524.00 Pesos</t>
  </si>
  <si>
    <t>1,110,786.00 Pesos</t>
  </si>
  <si>
    <t>1,481,048.00 Pesos</t>
  </si>
  <si>
    <t>1,851,310.00 Pesos</t>
  </si>
  <si>
    <t>3,702,620.00 Pesos</t>
  </si>
  <si>
    <t>7,405,240.00 Pesos</t>
  </si>
  <si>
    <t>18,513,100.00 Pesos</t>
  </si>
  <si>
    <t>0.54 Dólares</t>
  </si>
  <si>
    <t>0.81 Dólares</t>
  </si>
  <si>
    <t>1.08 Dólares</t>
  </si>
  <si>
    <t>1.35 Dólares</t>
  </si>
  <si>
    <t>2.70 Dólares</t>
  </si>
  <si>
    <t>5.40 Dólares</t>
  </si>
  <si>
    <t>8.10 Dólares</t>
  </si>
  <si>
    <t>10.80 Dólares</t>
  </si>
  <si>
    <t>13.50 Dólares</t>
  </si>
  <si>
    <t>27.01 Dólares</t>
  </si>
  <si>
    <t>54.02 Dólares</t>
  </si>
  <si>
    <t>135.04 Dólares</t>
  </si>
  <si>
    <t>270.08 Dólares</t>
  </si>
  <si>
    <t>1,350.40 Dólares</t>
  </si>
  <si>
    <t>52 semanas0,00692 - 0,04373</t>
  </si>
  <si>
    <t>Trabajos Financieros</t>
  </si>
  <si>
    <t>momento de compra</t>
  </si>
  <si>
    <t>Jo CB</t>
  </si>
  <si>
    <t>Todavía puede buscar soporte en 0,0265 aprox</t>
  </si>
  <si>
    <t>Jose Luis Escribano</t>
  </si>
  <si>
    <t>Pregunta a los entendidos. Es normal que todo el mercado de monedas caiga tanto? Existe un porque?</t>
  </si>
  <si>
    <t>Bitcoin posiblemente marcando un nuevo piso. Se espera una bajada a los 9600-9700 y rebote, para (esperemos) formar una U y buscar un siguiente piso hacia los 13k. Con ello todas las Alt coins le seguirán. Paciencia.</t>
  </si>
  <si>
    <t>Fin GAP,  Rompera el techo de los 0,05$ seguro!!  va con mucha fuerza</t>
  </si>
  <si>
    <t>Pedro Aaa</t>
  </si>
  <si>
    <t xml:space="preserve">Momento recompra?? </t>
  </si>
  <si>
    <t>1 1</t>
  </si>
  <si>
    <t>Christian Marques</t>
  </si>
  <si>
    <t>Pues va a ser que no...</t>
  </si>
  <si>
    <t>Adrian Mario Chavez Hernandez</t>
  </si>
  <si>
    <t xml:space="preserve">Creo q ahora si sube, que cren? </t>
  </si>
  <si>
    <t>Chicharraco Sa</t>
  </si>
  <si>
    <t>Esperemos</t>
  </si>
  <si>
    <t>Phabell Diaz Klinger</t>
  </si>
  <si>
    <t xml:space="preserve">Esperemos que si </t>
  </si>
  <si>
    <t>Yo pienso que si</t>
  </si>
  <si>
    <t>Creéis que habrá terminado de corregir?</t>
  </si>
  <si>
    <t>0 1</t>
  </si>
  <si>
    <t>Emilio Del Rio Martinez</t>
  </si>
  <si>
    <t>Emilio Del Rio Martinez 04.09.2020 19:33</t>
  </si>
  <si>
    <t xml:space="preserve">yo creo que en breve tendrán que subir ya todas las criptos, este finde </t>
  </si>
  <si>
    <t>Gustavo Fernandez</t>
  </si>
  <si>
    <t>Gustavo Fernandez 04.09.2020 19:33</t>
  </si>
  <si>
    <t>va a tener mínimo una devaluación del 33% para que se asiente y vuelva a subir</t>
  </si>
  <si>
    <t>Jose Luis Escribano 04.09.2020 19:33</t>
  </si>
  <si>
    <t>No entiendo mucho pero las monedas llevan toda la semana bajando y no un poquito, bastante. Hoy parece que se han estabilizado todas. Ahora toca esperar</t>
  </si>
  <si>
    <t>Pedro Aaa 04.09.2020 14:30</t>
  </si>
  <si>
    <t xml:space="preserve">Bajará más? </t>
  </si>
  <si>
    <t>Alejandro Villalba</t>
  </si>
  <si>
    <t>Alejandro Villalba 04.09.2020 10:38</t>
  </si>
  <si>
    <t xml:space="preserve">Va a cerrar el gap sobre 0,027. </t>
  </si>
  <si>
    <t>2 1</t>
  </si>
  <si>
    <t>Jose manuel Casado gil 04.09.2020 10:38</t>
  </si>
  <si>
    <t xml:space="preserve">Coj el tema de Sun esto ya no tiene vuelta atras, rompera los 0,05 y se ira al 0,1 hasta el 17 de septiembre </t>
  </si>
  <si>
    <t>Gerard Alcantara 04.09.2020 10:38</t>
  </si>
  <si>
    <t>no lo creo</t>
  </si>
  <si>
    <t>Adrian Mario Chavez Hernandez 04.09.2020 9:33</t>
  </si>
  <si>
    <t xml:space="preserve">Esperan que sigua subiendo?? </t>
  </si>
  <si>
    <t>Gerard Alcantara 04.09.2020 9:33</t>
  </si>
  <si>
    <t>claro.....d momento a los 0,12</t>
  </si>
  <si>
    <t>Alejandro Villalba 04.09.2020 9:33</t>
  </si>
  <si>
    <t>Jajajjaja</t>
  </si>
  <si>
    <t>Jo CB 04.09.2020 9:33</t>
  </si>
  <si>
    <t>El lunes estará a 1$ y a final de mes en 100$ XDAhora en serio; entra si supera la resistencia de 0.05$ pero con un Stop bien majo, porque tiene mas bien pinta de buscar la corrección a 0.027-0.029</t>
  </si>
  <si>
    <t>Adrian Mario Chavez Hernandez 04.09.2020 9:32</t>
  </si>
  <si>
    <t>Phabell Diaz Klinger 04.09.2020 0:33</t>
  </si>
  <si>
    <t>Como ven la subida ?</t>
  </si>
  <si>
    <t>Jose Luis Escribano 04.09.2020 0:33</t>
  </si>
  <si>
    <t xml:space="preserve">Terminada </t>
  </si>
  <si>
    <t>Jose Luis Escribano hasta cuanto crees que baje?</t>
  </si>
  <si>
    <t>Gerard Alcantara 03.09.2020 23:05</t>
  </si>
  <si>
    <t>35000 llevo....para 5 años🤑🤑</t>
  </si>
  <si>
    <t>Emilio Del Rio Martinez 03.09.2020 23:05</t>
  </si>
  <si>
    <t>calculo unos 100$</t>
  </si>
  <si>
    <t>pero eso es demasiado no??</t>
  </si>
  <si>
    <t>Emilio Del Rio Martinez nunca se sabe.....</t>
  </si>
  <si>
    <t>Alejandro Villalba 03.09.2020 23:05</t>
  </si>
  <si>
    <t xml:space="preserve">No sabéis ni lo que habláis </t>
  </si>
  <si>
    <t>DOTEGAR 03.09.2020 22:24</t>
  </si>
  <si>
    <t>si la incorporaran a coinbase sería brutal</t>
  </si>
  <si>
    <t>Jose Luis Escribano 03.09.2020 22:10</t>
  </si>
  <si>
    <t>La última hora han comenzado a subir todas las monedas</t>
  </si>
  <si>
    <t>Jose Luis Escribano 03.09.2020 22:07</t>
  </si>
  <si>
    <t>Que co..nes pasa. Corrige o no corrige</t>
  </si>
  <si>
    <t>Emilio Del Rio Martinez 03.09.2020 21:56</t>
  </si>
  <si>
    <t>que es lo que le pasa a esta moneda?</t>
  </si>
  <si>
    <t>Reylers gonz</t>
  </si>
  <si>
    <t>Reylers gonz 03.09.2020 20:55</t>
  </si>
  <si>
    <t xml:space="preserve">ya muy tarde para entrar esperar corrección para volver a meterse </t>
  </si>
  <si>
    <t>DOTEGAR 03.09.2020 20:55</t>
  </si>
  <si>
    <t>que esta haciendo subir tanto esta moneda????</t>
  </si>
  <si>
    <t>Phabell Diaz Klinger 03.09.2020 20:55</t>
  </si>
  <si>
    <t xml:space="preserve">Ya no hay correcion amigo jaajjaja todo para arriba </t>
  </si>
  <si>
    <t>Alejandro Villalba 03.09.2020 20:55</t>
  </si>
  <si>
    <t xml:space="preserve">Que ingenuo esto va a bajar del Colón bendito </t>
  </si>
  <si>
    <t>2 2</t>
  </si>
  <si>
    <t>Respeto tu opinion</t>
  </si>
  <si>
    <t>DOTEGAR 03.09.2020 20:05</t>
  </si>
  <si>
    <t>Algo gordo está pasando con esta moneda que es?</t>
  </si>
  <si>
    <t>Alejandro Villalba 03.09.2020 20:05</t>
  </si>
  <si>
    <t xml:space="preserve">Nada puro humo </t>
  </si>
  <si>
    <t>Phabell Diaz Klinger 03.09.2020 20:05</t>
  </si>
  <si>
    <t xml:space="preserve">Subira al dolar </t>
  </si>
  <si>
    <t>Alejandro Villalba 03.09.2020 19:45</t>
  </si>
  <si>
    <t>Dirección 0,027 a cerrar gap</t>
  </si>
  <si>
    <t>Jo CB 03.09.2020 19:45</t>
  </si>
  <si>
    <t>Coincido. En cualquier momento iniciará una fuerte corrección y supongo que será cuando reboten las demás coins</t>
  </si>
  <si>
    <t>DOTEGAR 03.09.2020 19:45</t>
  </si>
  <si>
    <t>si las demás monedas rebote trx se va al dolar</t>
  </si>
  <si>
    <t>0 3</t>
  </si>
  <si>
    <t>Alejandro Villalba 03.09.2020 19:06</t>
  </si>
  <si>
    <t>Esta para corregir . Meto corto</t>
  </si>
  <si>
    <t xml:space="preserve">Los indicadores indican reversión además l gente venderá sus tron para comprar otras criptos que han caído con fuerza para tener mayor margen de beneficios </t>
  </si>
  <si>
    <t>Winston Smith</t>
  </si>
  <si>
    <t>Winston 03.09.2020 15:31</t>
  </si>
  <si>
    <t>Hola compañeros, quiero comprar esta moneda, ¿dónde puedo hacerlo?Gracias</t>
  </si>
  <si>
    <t>Mostrar respuestas anteriores (4)</t>
  </si>
  <si>
    <t>Queria comprar 700/1000 €</t>
  </si>
  <si>
    <t>Jose manuel Casado gil 03.09.2020 15:31</t>
  </si>
  <si>
    <t xml:space="preserve">Yo los tengo en binance. Etoro es un broker y no compras monedas solo apuestas </t>
  </si>
  <si>
    <t>DOTEGAR 03.09.2020 15:31</t>
  </si>
  <si>
    <t>en coinbase no se puede directamente</t>
  </si>
  <si>
    <t>Jeeffeerson Muñoz no termino de entender como hacerlo para comprar...que pena que antes he dicho...bueno, ya lo veré y despues ha pasado de 7% a 33%...</t>
  </si>
  <si>
    <t>Jose Luis Escribano 03.09.2020 15:31</t>
  </si>
  <si>
    <t xml:space="preserve">Yo las compré en Uphold </t>
  </si>
  <si>
    <t>Phabell Diaz Klinger 03.09.2020 12:35</t>
  </si>
  <si>
    <t xml:space="preserve">Creen que siga subiendo o corrija en algun momento y baje mucho? </t>
  </si>
  <si>
    <t>Jose manuel Casado gil 03.09.2020 12:35</t>
  </si>
  <si>
    <t>Corregir es sano pero supongo que no mucho, la tendencia es tremenda y es de las pocas criptos con proyectos solidos</t>
  </si>
  <si>
    <t>Compra 4</t>
  </si>
  <si>
    <t>Compra 1</t>
  </si>
  <si>
    <t>Venta 2</t>
  </si>
  <si>
    <t>INDIRECTOS</t>
  </si>
  <si>
    <t xml:space="preserve">ACOMULADO TRON </t>
  </si>
  <si>
    <t>Patrones emergentes</t>
  </si>
  <si>
    <t>Actual</t>
  </si>
  <si>
    <t>Chicharraco Sa 05.09.2020 2:32</t>
  </si>
  <si>
    <t xml:space="preserve">VALOR MESAS TRON </t>
  </si>
  <si>
    <t>Mario Pinto Rodríguez</t>
  </si>
  <si>
    <t>Menú de Navegación Brand</t>
  </si>
  <si>
    <t>Indicadores Económicos</t>
  </si>
  <si>
    <t>Monedas / Divisas</t>
  </si>
  <si>
    <t>Commodities</t>
  </si>
  <si>
    <t>Tasas de Interés y Otros</t>
  </si>
  <si>
    <t>Bolsas y Acciones</t>
  </si>
  <si>
    <t>COLCAP</t>
  </si>
  <si>
    <t>COLEQTY</t>
  </si>
  <si>
    <t>Empleo, Salario y Nación</t>
  </si>
  <si>
    <t>Desempleo Nacional</t>
  </si>
  <si>
    <t>Salario Mínimo</t>
  </si>
  <si>
    <t>Auxilio de Transporte</t>
  </si>
  <si>
    <t>UVT</t>
  </si>
  <si>
    <t>IPC</t>
  </si>
  <si>
    <t>PIB</t>
  </si>
  <si>
    <t>Noticias Dólar y Económicas</t>
  </si>
  <si>
    <t>Agregar a mi sitio web</t>
  </si>
  <si>
    <t>Contáctenos</t>
  </si>
  <si>
    <t>Suscríbirse</t>
  </si>
  <si>
    <t>Redes Sociales</t>
  </si>
  <si>
    <t>Twitter</t>
  </si>
  <si>
    <t>Facebook</t>
  </si>
  <si>
    <t>Instagram</t>
  </si>
  <si>
    <t>Precio del Dolar Hoy en Colombia $3,702.62</t>
  </si>
  <si>
    <t>Dólar TRM</t>
  </si>
  <si>
    <t xml:space="preserve">Grátis en su Sitio! </t>
  </si>
  <si>
    <t>Insertar el Precio del Dólar</t>
  </si>
  <si>
    <t>Insertar Indicadores Económicos</t>
  </si>
  <si>
    <t>Dólar Histórico Historia del Dólar Noticias Ayuda</t>
  </si>
  <si>
    <t>Oficial</t>
  </si>
  <si>
    <t>$ 3,702.62</t>
  </si>
  <si>
    <t>+1.35%</t>
  </si>
  <si>
    <t>Dólar Compra</t>
  </si>
  <si>
    <t>$3,470.00</t>
  </si>
  <si>
    <t>==</t>
  </si>
  <si>
    <t>Dólar Venta</t>
  </si>
  <si>
    <t>$3,520.00</t>
  </si>
  <si>
    <t>Euro</t>
  </si>
  <si>
    <t>Euro Compra</t>
  </si>
  <si>
    <t>$3,150.00</t>
  </si>
  <si>
    <t>Euro Venta</t>
  </si>
  <si>
    <t>Libra Esterlina</t>
  </si>
  <si>
    <t>Internacional</t>
  </si>
  <si>
    <t>Real Brasilero</t>
  </si>
  <si>
    <t>Peso Mexicano</t>
  </si>
  <si>
    <t>Dólar Australiano</t>
  </si>
  <si>
    <t>Dólar Canadiense</t>
  </si>
  <si>
    <t>Franco Suizo</t>
  </si>
  <si>
    <t>Bolívar</t>
  </si>
  <si>
    <t>$0.011</t>
  </si>
  <si>
    <t>Petróleo WTI</t>
  </si>
  <si>
    <t>US$39.75</t>
  </si>
  <si>
    <t>US$42.19</t>
  </si>
  <si>
    <t>-97.91%</t>
  </si>
  <si>
    <t>La tasa de cambio representativa del mercado (TRM) es la cantidad de pesos colombianos por un dólar de los Estados Unidos (antes del 27 de noviembre de 1991 la tasa de cambio del mercado colombiano estaba dada por el valor de un certificado de cambio).</t>
  </si>
  <si>
    <t>Dólar TRM vigente para hoy</t>
  </si>
  <si>
    <t>Valores en pesos colombianos (COP)</t>
  </si>
  <si>
    <t>Dólar Minuto a Minuto</t>
  </si>
  <si>
    <t>3,702.62COP</t>
  </si>
  <si>
    <t>49.39</t>
  </si>
  <si>
    <t>1.35%</t>
  </si>
  <si>
    <t>Año:</t>
  </si>
  <si>
    <t>Dólar TRM Historico 1923</t>
  </si>
  <si>
    <t>Dólar TRM Historico 1924</t>
  </si>
  <si>
    <t>Dólar TRM Historico 1925</t>
  </si>
  <si>
    <t>Dólar TRM Historico 1926</t>
  </si>
  <si>
    <t>Dólar TRM Historico 1927</t>
  </si>
  <si>
    <t>Dólar TRM Historico 1928</t>
  </si>
  <si>
    <t>Dólar TRM Historico 1929</t>
  </si>
  <si>
    <t>Dólar TRM Historico 1930</t>
  </si>
  <si>
    <t>Dólar TRM Historico 1931</t>
  </si>
  <si>
    <t>Dólar TRM Historico 1932</t>
  </si>
  <si>
    <t>Dólar TRM Historico 1933</t>
  </si>
  <si>
    <t>Dólar TRM Historico 1934</t>
  </si>
  <si>
    <t>Dólar TRM Historico 1935</t>
  </si>
  <si>
    <t>Dólar TRM Historico 1936</t>
  </si>
  <si>
    <t>Dólar TRM Historico 1937</t>
  </si>
  <si>
    <t>Dólar TRM Historico 1938</t>
  </si>
  <si>
    <t>Dólar TRM Historico 1939</t>
  </si>
  <si>
    <t>Dólar TRM Historico 1940</t>
  </si>
  <si>
    <t>Dólar TRM Historico 1941</t>
  </si>
  <si>
    <t>Dólar TRM Historico 1942</t>
  </si>
  <si>
    <t>Dólar TRM Historico 1943</t>
  </si>
  <si>
    <t>Dólar TRM Historico 1944</t>
  </si>
  <si>
    <t>Dólar TRM Historico 1945</t>
  </si>
  <si>
    <t>Dólar TRM Historico 1946</t>
  </si>
  <si>
    <t>Dólar TRM Historico 1947</t>
  </si>
  <si>
    <t>Dólar TRM Historico 1948</t>
  </si>
  <si>
    <t>Dólar TRM Historico 1949</t>
  </si>
  <si>
    <t>Dólar TRM Historico 1950</t>
  </si>
  <si>
    <t>Dólar TRM Historico 1951</t>
  </si>
  <si>
    <t>Dólar TRM Historico 1952</t>
  </si>
  <si>
    <t>Dólar TRM Historico 1953</t>
  </si>
  <si>
    <t>Dólar TRM Historico 1954</t>
  </si>
  <si>
    <t>Dólar TRM Historico 1955</t>
  </si>
  <si>
    <t>Dólar TRM Historico 1956</t>
  </si>
  <si>
    <t>Dólar TRM Historico 1957</t>
  </si>
  <si>
    <t>Dólar TRM Historico 1958</t>
  </si>
  <si>
    <t>Dólar TRM Historico 1959</t>
  </si>
  <si>
    <t>Dólar TRM Historico 1960</t>
  </si>
  <si>
    <t>Dólar TRM Historico 1961</t>
  </si>
  <si>
    <t>Dólar TRM Historico 1962</t>
  </si>
  <si>
    <t>Dólar TRM Historico 1963</t>
  </si>
  <si>
    <t>Dólar TRM Historico 1964</t>
  </si>
  <si>
    <t>Dólar TRM Historico 1965</t>
  </si>
  <si>
    <t>Dólar TRM Historico 1966</t>
  </si>
  <si>
    <t>Dólar TRM Historico 1967</t>
  </si>
  <si>
    <t>Dólar TRM Historico 1968</t>
  </si>
  <si>
    <t>Dólar TRM Historico 1969</t>
  </si>
  <si>
    <t>Dólar TRM Historico 1970</t>
  </si>
  <si>
    <t>Dólar TRM Historico 1971</t>
  </si>
  <si>
    <t>Dólar TRM Historico 1972</t>
  </si>
  <si>
    <t>Dólar TRM Historico 1973</t>
  </si>
  <si>
    <t>Dólar TRM Historico 1974</t>
  </si>
  <si>
    <t>Dólar TRM Historico 1975</t>
  </si>
  <si>
    <t>Dólar TRM Historico 1976</t>
  </si>
  <si>
    <t>Dólar TRM Historico 1977</t>
  </si>
  <si>
    <t>Dólar TRM Historico 1978</t>
  </si>
  <si>
    <t>Dólar TRM Historico 1979</t>
  </si>
  <si>
    <t>Dólar TRM Historico 1980</t>
  </si>
  <si>
    <t>Dólar TRM Historico 1981</t>
  </si>
  <si>
    <t>Dólar TRM Historico 1982</t>
  </si>
  <si>
    <t>Dólar TRM Historico 1983</t>
  </si>
  <si>
    <t>Dólar TRM Historico 1984</t>
  </si>
  <si>
    <t>Dólar TRM Historico 1985</t>
  </si>
  <si>
    <t>Dólar TRM Historico 1986</t>
  </si>
  <si>
    <t>Dólar TRM Historico 1987</t>
  </si>
  <si>
    <t>Dólar TRM Historico 1988</t>
  </si>
  <si>
    <t>Dólar TRM Historico 1989</t>
  </si>
  <si>
    <t>Dólar TRM Historico 1990</t>
  </si>
  <si>
    <t>Dólar TRM Historico 1991</t>
  </si>
  <si>
    <t>Dólar TRM Historico 1992</t>
  </si>
  <si>
    <t>Dólar TRM Historico 1993</t>
  </si>
  <si>
    <t>Dólar TRM Historico 1994</t>
  </si>
  <si>
    <t>Dólar TRM Historico 1995</t>
  </si>
  <si>
    <t>Dólar TRM Historico 1996</t>
  </si>
  <si>
    <t>Dólar TRM Historico 1997</t>
  </si>
  <si>
    <t>Dólar TRM Historico 1998</t>
  </si>
  <si>
    <t>Dólar TRM Historico 1999</t>
  </si>
  <si>
    <t>Dólar TRM Historico 2000</t>
  </si>
  <si>
    <t>Dólar TRM Historico 2001</t>
  </si>
  <si>
    <t>Dólar TRM Historico 2002</t>
  </si>
  <si>
    <t>Dólar TRM Historico 2003</t>
  </si>
  <si>
    <t>Dólar TRM Historico 2004</t>
  </si>
  <si>
    <t>Dólar TRM Historico 2005</t>
  </si>
  <si>
    <t>Dólar TRM Historico 2006</t>
  </si>
  <si>
    <t>Dólar TRM Historico 2007</t>
  </si>
  <si>
    <t>Dólar TRM Historico 2008</t>
  </si>
  <si>
    <t>Dólar TRM Historico 2009</t>
  </si>
  <si>
    <t>Dólar TRM Historico 2010</t>
  </si>
  <si>
    <t>Dólar TRM Historico 2011</t>
  </si>
  <si>
    <t>Dólar TRM Historico 2012</t>
  </si>
  <si>
    <t>Dólar TRM Historico 2013</t>
  </si>
  <si>
    <t>Dólar TRM Historico 2014</t>
  </si>
  <si>
    <t>Dólar TRM Historico 2015</t>
  </si>
  <si>
    <t>Dólar TRM Historico 2016</t>
  </si>
  <si>
    <t>Dólar TRM Historico 2017</t>
  </si>
  <si>
    <t>Dólar TRM Historico 2018</t>
  </si>
  <si>
    <t>Dólar TRM Historico 2019</t>
  </si>
  <si>
    <t>Dólar TRM Historico 2020</t>
  </si>
  <si>
    <t>Período:</t>
  </si>
  <si>
    <t>Mes:</t>
  </si>
  <si>
    <t>MÁXIMO</t>
  </si>
  <si>
    <t>3,867.32</t>
  </si>
  <si>
    <t>26 de Agosto del 2020</t>
  </si>
  <si>
    <t>MINIMO</t>
  </si>
  <si>
    <t>3,653.23</t>
  </si>
  <si>
    <t>4 de Septiembre del 2020</t>
  </si>
  <si>
    <t>PROMEDIO</t>
  </si>
  <si>
    <t>VOLATILIDAD ULTIMOS 20 DIAS HABILES</t>
  </si>
  <si>
    <t>BanRep Interviene por encima del 3% con USD $500,000,000</t>
  </si>
  <si>
    <t>El Dólar TRM historico</t>
  </si>
  <si>
    <t>FECHA</t>
  </si>
  <si>
    <t>TRM</t>
  </si>
  <si>
    <t>VOLUMEN USD</t>
  </si>
  <si>
    <t>TRANSACCIONES</t>
  </si>
  <si>
    <t>VOLATILIDAD</t>
  </si>
  <si>
    <t>Martes 08 de Septiembre del 2020</t>
  </si>
  <si>
    <t>COP $ 3,702.62</t>
  </si>
  <si>
    <t>-</t>
  </si>
  <si>
    <t>Lunes 07 de Septiembre del 2020</t>
  </si>
  <si>
    <t>Domingo 06 de Septiembre del 2020</t>
  </si>
  <si>
    <t>Sábado 05 de Septiembre del 2020</t>
  </si>
  <si>
    <t>Viernes 04 de Septiembre del 2020</t>
  </si>
  <si>
    <t>COP $ 3,653.23</t>
  </si>
  <si>
    <t>937,810,000</t>
  </si>
  <si>
    <t>COP $ 47.15</t>
  </si>
  <si>
    <t>Jueves 03 de Septiembre del 2020</t>
  </si>
  <si>
    <t>COP $ 3,653.70</t>
  </si>
  <si>
    <t>1,173,348,000</t>
  </si>
  <si>
    <t>COP $ 75.95</t>
  </si>
  <si>
    <t>Miércoles 02 de Septiembre del 2020</t>
  </si>
  <si>
    <t>COP $ 3,683.28</t>
  </si>
  <si>
    <t>1,110,295,000</t>
  </si>
  <si>
    <t>COP $ 41.80</t>
  </si>
  <si>
    <t>Martes 01 de Septiembre del 2020</t>
  </si>
  <si>
    <t>COP $ 3,745.41</t>
  </si>
  <si>
    <t>993,222,000</t>
  </si>
  <si>
    <t>COP $ 50.50</t>
  </si>
  <si>
    <t>Lunes 31 de Agosto del 2020</t>
  </si>
  <si>
    <t>COP $ 3,760.38</t>
  </si>
  <si>
    <t>609,626,000</t>
  </si>
  <si>
    <t>COP $ 36.50</t>
  </si>
  <si>
    <t>Domingo 30 de Agosto del 2020</t>
  </si>
  <si>
    <t>Sábado 29 de Agosto del 2020</t>
  </si>
  <si>
    <t>Viernes 28 de Agosto del 2020</t>
  </si>
  <si>
    <t>COP $ 3,820.17</t>
  </si>
  <si>
    <t>882,499,000</t>
  </si>
  <si>
    <t>COP $ 47.00</t>
  </si>
  <si>
    <t>Jueves 27 de Agosto del 2020</t>
  </si>
  <si>
    <t>COP $ 3,846.64</t>
  </si>
  <si>
    <t>834,263,000</t>
  </si>
  <si>
    <t>COP $ 28.70</t>
  </si>
  <si>
    <t>Miércoles 26 de Agosto del 2020</t>
  </si>
  <si>
    <t>COP $ 3,867.32</t>
  </si>
  <si>
    <t>831,561,000</t>
  </si>
  <si>
    <t>COP $ 52.70</t>
  </si>
  <si>
    <t>Martes 25 de Agosto del 2020</t>
  </si>
  <si>
    <t>COP $ 3,843.69</t>
  </si>
  <si>
    <t>669,053,000</t>
  </si>
  <si>
    <t>COP $ 46.50</t>
  </si>
  <si>
    <t>Lunes 24 de Agosto del 2020</t>
  </si>
  <si>
    <t>COP $ 3,827.27</t>
  </si>
  <si>
    <t>529,065,000</t>
  </si>
  <si>
    <t>COP $ 34.00</t>
  </si>
  <si>
    <t>Domingo 23 de Agosto del 2020</t>
  </si>
  <si>
    <t>Sábado 22 de Agosto del 2020</t>
  </si>
  <si>
    <t>Viernes 21 de Agosto del 2020</t>
  </si>
  <si>
    <t>COP $ 3,792.13</t>
  </si>
  <si>
    <t>922,360,000</t>
  </si>
  <si>
    <t>COP $ 45.35</t>
  </si>
  <si>
    <t>Jueves 20 de Agosto del 2020</t>
  </si>
  <si>
    <t>COP $ 3,766.73</t>
  </si>
  <si>
    <t>885,236,000</t>
  </si>
  <si>
    <t>COP $ 24.00</t>
  </si>
  <si>
    <t>Miércoles 19 de Agosto del 2020</t>
  </si>
  <si>
    <t>COP $ 3,784.15</t>
  </si>
  <si>
    <t>762,073,000</t>
  </si>
  <si>
    <t>COP $ 34.90</t>
  </si>
  <si>
    <t>Martes 18 de Agosto del 2020</t>
  </si>
  <si>
    <t>COP $ 3,783.15</t>
  </si>
  <si>
    <t>798,699,000</t>
  </si>
  <si>
    <t>COP $ 20.00</t>
  </si>
  <si>
    <t>Lunes 17 de Agosto del 2020</t>
  </si>
  <si>
    <t>Domingo 16 de Agosto del 2020</t>
  </si>
  <si>
    <t>Sábado 15 de Agosto del 2020</t>
  </si>
  <si>
    <t>Viernes 14 de Agosto del 2020</t>
  </si>
  <si>
    <t>COP $ 3,767.05</t>
  </si>
  <si>
    <t>950,951,000</t>
  </si>
  <si>
    <t>COP $ 24.15</t>
  </si>
  <si>
    <t>Jueves 13 de Agosto del 2020</t>
  </si>
  <si>
    <t>COP $ 3,755.61</t>
  </si>
  <si>
    <t>1,128,110,000</t>
  </si>
  <si>
    <t>COP $ 25.00</t>
  </si>
  <si>
    <t>Miércoles 12 de Agosto del 2020</t>
  </si>
  <si>
    <t>COP $ 3,749.30</t>
  </si>
  <si>
    <t>827,835,000</t>
  </si>
  <si>
    <t>COP $ 23.50</t>
  </si>
  <si>
    <t>Martes 11 de Agosto del 2020</t>
  </si>
  <si>
    <t>COP $ 3,770.22</t>
  </si>
  <si>
    <t>772,528,000</t>
  </si>
  <si>
    <t>COP $ 21.40</t>
  </si>
  <si>
    <t>Lunes 10 de Agosto del 2020</t>
  </si>
  <si>
    <t>COP $ 3,769.67</t>
  </si>
  <si>
    <t>958,614,000</t>
  </si>
  <si>
    <t>COP $ 38.90</t>
  </si>
  <si>
    <t>La TRM se calcula con base en las operaciones de compra y venta de divisas entre intermediarios financieros que transan en el mercado cambiario colombiano, con cumplimiento el mismo día cuando se realiza la negociación de las divisas. Actualmente la Superintendencia Financiera de Colombia es la que calcula y certifica diariamente la TRM con base en las operaciones registradas el día hábil inmediatamente anterior. Para mayor información sobre la metodología de cálculo puede consultarse la Circular Reglamentaria Externa del Banco de la República DODM-146 del 21 de septiembre de 2004 (Asunto 8).</t>
  </si>
  <si>
    <t>Noticias del Dólar y Económicas</t>
  </si>
  <si>
    <t>Sep 4 - El Dólar TRM Colombia subió 51 pesos (aprox.) cotizandose en promedio en $3704.16</t>
  </si>
  <si>
    <t>Sep 3 - Precio del Dólar subió 5 pesos (aprox.) quedando en promedio en $3658.81</t>
  </si>
  <si>
    <t>Sep 2 - Dólar para Colombia bajó 30 pesos (aprox.) cotizandose en promedio en $3653.16</t>
  </si>
  <si>
    <t>Sep 1 - Precio del Dólar bajó 62 pesos (aprox.) cotizandose en promedio en $3683.82</t>
  </si>
  <si>
    <t>Ago 31 - El Dólar TRM Colombia bajó 15 pesos (aprox.) y se cotiza en promedio en $3745.12</t>
  </si>
  <si>
    <t>Ago 28 - Precio del Dólar bajó 62 pesos (aprox.) quedando en promedio en $3758.81</t>
  </si>
  <si>
    <t>Ago 27 - Precio del Dólar bajó 26 pesos (aprox.) cotizandose en promedio en $3820.06</t>
  </si>
  <si>
    <t>Ago 26 - El Dólar TRM Colombia bajó 23 pesos (aprox.) y se cotiza en promedio en $3844.94</t>
  </si>
  <si>
    <t>Ago 25 - Precio del Dólar subió 25 pesos (aprox.) y cerró con un promedio de 3868.09 pesos.</t>
  </si>
  <si>
    <t>Ago 24 - Precio del Dólar subió 18 pesos (aprox.) cotizandose en promedio en $3845.44</t>
  </si>
  <si>
    <t>Ago 21 - Dólar para Colombia subió 37 pesos (aprox.) cotizandose en promedio en $3829.05</t>
  </si>
  <si>
    <t>Noticias por año: 2004, 2008, 2013, 2014, 2015, 2016, 2017, 2018, 2019, 2020</t>
  </si>
  <si>
    <t>@ Valor del Dólar a diario por correo</t>
  </si>
  <si>
    <t>CALCULADORA DE DIVISAS</t>
  </si>
  <si>
    <t>$3,702.62</t>
  </si>
  <si>
    <t>Dolar Compra (Casas de Cambio)</t>
  </si>
  <si>
    <t>Dolar Venta (Casas de Cambio)</t>
  </si>
  <si>
    <t>Real</t>
  </si>
  <si>
    <t>Peso Argentino</t>
  </si>
  <si>
    <t>$49.91</t>
  </si>
  <si>
    <t>Peso Chileno</t>
  </si>
  <si>
    <t>$4.81</t>
  </si>
  <si>
    <t>Bolivar</t>
  </si>
  <si>
    <t>COLCAP (Ago 6)</t>
  </si>
  <si>
    <t>1,528.09</t>
  </si>
  <si>
    <t>Banco de la República (4 May 2020)</t>
  </si>
  <si>
    <t>3.25%</t>
  </si>
  <si>
    <t>IBR (nominal, plazo 3 meses)</t>
  </si>
  <si>
    <t>DTF E.A. (90 días)</t>
  </si>
  <si>
    <t>4.53%</t>
  </si>
  <si>
    <t>Crédito Bancario Cte. (Consumo y ordinario)</t>
  </si>
  <si>
    <t>Interés Bancario. (Jul-01 a Jul-31)</t>
  </si>
  <si>
    <t>18.12%</t>
  </si>
  <si>
    <t>Tasa de Usura (Jul-01 a Jul-31)</t>
  </si>
  <si>
    <t>27.18%</t>
  </si>
  <si>
    <t>U.V.R.</t>
  </si>
  <si>
    <t>IPC (Ago-2020)</t>
  </si>
  <si>
    <t>-0.01%</t>
  </si>
  <si>
    <t>Tasa Aeroportuaria (Mar-28 a Abr-13)</t>
  </si>
  <si>
    <t>Desempleo Mensual (Jul-2020)</t>
  </si>
  <si>
    <t>20.2%</t>
  </si>
  <si>
    <t>0.00 = errores técnicos</t>
  </si>
  <si>
    <t>Síguenos en Facebook</t>
  </si>
  <si>
    <t>Dolar Web</t>
  </si>
  <si>
    <t>"En la vida hay dos clases de tontos: los que pronostican el precio del dólar y los que les creen."</t>
  </si>
  <si>
    <t xml:space="preserve">dolar | precio del dólar | indicadores económicos | dólar historico | historia del dolar | términos del servicio | ayuda </t>
  </si>
  <si>
    <t xml:space="preserve">Carros Usados | Club Motos Colombia | Bloc de Notas Online </t>
  </si>
  <si>
    <t>Dolar Web no se hace responsable por los errores o demoras para proveer la información o cualquier actuación relacionada con ésta.</t>
  </si>
  <si>
    <t>TRX/USD - TRON Dólar</t>
  </si>
  <si>
    <t>Segundo:  Dólar</t>
  </si>
  <si>
    <t>Información completa sobre el TRX/USD (TRON Dólar OKEx) incluyendo el tipo actual, último cierre, volumen, oferta, demanda, rango intradía, rango de 52 semanas y mucho más. Encontrará más información en las distintas secciones de esta página como datos históricos, gráficos, conversor, análisis técnico, noticias, etc.</t>
  </si>
  <si>
    <t xml:space="preserve">Posiblemente no volvamos a verla en este precio tan asequible nunca mas. </t>
  </si>
  <si>
    <t>Raúl Gonzalez Esculta</t>
  </si>
  <si>
    <t>La veis con futuro?</t>
  </si>
  <si>
    <t>eso digo yo Raúl</t>
  </si>
  <si>
    <t>La moneda que más a subido este año es chainlink. Y ahora mismo es la que más está volviendo a subir después del descalabro</t>
  </si>
  <si>
    <t>Jo CB 05.09.2020 22:56</t>
  </si>
  <si>
    <t>Jose Luis Escribano 05.09.2020 22:27</t>
  </si>
  <si>
    <t>Jo CB 05.09.2020 22:27</t>
  </si>
  <si>
    <t>Sergio sp 05.09.2020 14:45</t>
  </si>
  <si>
    <t>Pedro Aaa 05.09.2020 14:45</t>
  </si>
  <si>
    <t>josema martinez</t>
  </si>
  <si>
    <t>josema martinez 05.09.2020 14:45</t>
  </si>
  <si>
    <t>Ojala</t>
  </si>
  <si>
    <t>Christian Marques 05.09.2020 14:45</t>
  </si>
  <si>
    <t>Adrian Mario Chavez Hernandez 05.09.2020 2:32</t>
  </si>
  <si>
    <t>Phabell Diaz Klinger 05.09.2020 2:32</t>
  </si>
  <si>
    <t>Sergio sp 05.09.2020 2:32</t>
  </si>
  <si>
    <t>josema martinez 05.09.2020 2:32</t>
  </si>
  <si>
    <t>Pues va a ser q no</t>
  </si>
  <si>
    <t>Mostrar respuestas anteriores (1)</t>
  </si>
  <si>
    <t xml:space="preserve">Creéis que tiene mucho Futuro? </t>
  </si>
  <si>
    <t>Compra 6</t>
  </si>
  <si>
    <t>Venta 6</t>
  </si>
  <si>
    <t>Compra 7</t>
  </si>
  <si>
    <t>Compra 5</t>
  </si>
  <si>
    <t>Bogotá, Martes 8 de Septiembre</t>
  </si>
  <si>
    <t>$4,387.35</t>
  </si>
  <si>
    <t>+0.44%</t>
  </si>
  <si>
    <t>$3,755.00</t>
  </si>
  <si>
    <t>$4,879.91</t>
  </si>
  <si>
    <t>-0.31%</t>
  </si>
  <si>
    <t>$700.64</t>
  </si>
  <si>
    <t>+0.60%</t>
  </si>
  <si>
    <t>$172.33</t>
  </si>
  <si>
    <t>+1.36%</t>
  </si>
  <si>
    <t>$2,703.14</t>
  </si>
  <si>
    <t>+0.84%</t>
  </si>
  <si>
    <t>$2,832.14</t>
  </si>
  <si>
    <t>+0.85%</t>
  </si>
  <si>
    <t>$4,047.32</t>
  </si>
  <si>
    <t>-0.12%</t>
  </si>
  <si>
    <t>3,765.53</t>
  </si>
  <si>
    <t>Variación Período: -0.20%</t>
  </si>
  <si>
    <t>-7.57 (-0.2010%) (Muy Baja)</t>
  </si>
  <si>
    <t>Descargue el certificado vigente de la TRM Dolar 2020-09-08.xls</t>
  </si>
  <si>
    <t>Miércoles 09 de Septiembre del 2020</t>
  </si>
  <si>
    <t>COP $ 3,757.21</t>
  </si>
  <si>
    <t>633,295,000</t>
  </si>
  <si>
    <t>COP $ 37.50</t>
  </si>
  <si>
    <t>Descargue el certificado vigente de la TRM Dolar: certificado-dolar-trm-2020-09-08.xls</t>
  </si>
  <si>
    <t>Sep 8 - Dólar para Colombia subió 52 pesos (aprox.) y se cotiza en promedio en $3754.36</t>
  </si>
  <si>
    <t>Divisas en pesos col.Sep 8 1:45:00 pm</t>
  </si>
  <si>
    <t>$3,515.00</t>
  </si>
  <si>
    <t>CommoditiesSep 8 1:45:00 pm</t>
  </si>
  <si>
    <t>IndicesSep 8 1:45:00 pm</t>
  </si>
  <si>
    <t>Tasas de InterésSep 8 1:45:00 pm</t>
  </si>
  <si>
    <t>Tasas de ReferenciaSep 8 1:45:00 pm</t>
  </si>
  <si>
    <t>© Copyright 2001. Algunos Derechos Reservados. Afiliado a Creative Commons. Hora impresión: 08:30:01 PM IP: 173.245.52.80</t>
  </si>
  <si>
    <t>TRM vigente al Martes 8 de Septiembre del 2020- ¿A cómo está el Dólar hoy?</t>
  </si>
  <si>
    <t>La cotización del dólar en Colombia para el día Martes 8 de Septiembre del 2020 se mantuvo inalterada. La TRM aumentó un 10.14% (340.92 Pesos) en referencia al mismo día del año anterior, pero se redujo un 1.78% (67.05 Pesos) comparando con el mismo día del mes anterior.</t>
  </si>
  <si>
    <t>Miércoles 9 de Septiembre 2020</t>
  </si>
  <si>
    <t>3,757.21 COP</t>
  </si>
  <si>
    <t>Caen las FAANG; Tesla se desploma: ¿Nueva sesión de infarto en Wall Street?</t>
  </si>
  <si>
    <t>Wall Street profundiza caídas por mala racha de las tecnológicas</t>
  </si>
  <si>
    <t>‘Improbable pero no imposible’: Trump presiona para tener vacuna en octubre</t>
  </si>
  <si>
    <t>¿Quiere sacar provecho de la vacuna? Ojo a estas 19 acciones de Goldman Sachs</t>
  </si>
  <si>
    <t>Gráfico del día: ¿Podrá realmente el BCE devaluar el euro?</t>
  </si>
  <si>
    <t>"Hágase banquero"</t>
  </si>
  <si>
    <t>0,035030 +0,003370    +10,64%</t>
  </si>
  <si>
    <t>03:29:47 - Info en tiempo real. ( Aviso legal )</t>
  </si>
  <si>
    <t>Volumen: 1.533.678.870</t>
  </si>
  <si>
    <t>Compra/Venta: 0,035020 / 0,035040</t>
  </si>
  <si>
    <t>Rango día: 0,031560 - 0,035900</t>
  </si>
  <si>
    <r>
      <t>TRX/USD</t>
    </r>
    <r>
      <rPr>
        <sz val="9"/>
        <color rgb="FF333333"/>
        <rFont val="Arial"/>
        <family val="2"/>
      </rPr>
      <t xml:space="preserve"> 0,035030 +0,003370 +10,64%</t>
    </r>
  </si>
  <si>
    <t>Último cierre0,03166</t>
  </si>
  <si>
    <t>Compra0,035020</t>
  </si>
  <si>
    <t>Rango día0,03156 - 0,0359</t>
  </si>
  <si>
    <t>Apertura0,03166</t>
  </si>
  <si>
    <t>Venta0,035040</t>
  </si>
  <si>
    <t>Var. en un año123,98%</t>
  </si>
  <si>
    <t>Three Outside Down</t>
  </si>
  <si>
    <t>Belt Hold Bearish</t>
  </si>
  <si>
    <t>Engulfing Bearish</t>
  </si>
  <si>
    <t>Inverted Hammer</t>
  </si>
  <si>
    <t>09.09.2020 03:00</t>
  </si>
  <si>
    <t>Dark Cloud Cover</t>
  </si>
  <si>
    <t>08.09.2020 10:00</t>
  </si>
  <si>
    <t>Jose Luis Escribano Hace 8 horas</t>
  </si>
  <si>
    <t>Ya está casi a 0,035. Cuanto creéis que subirá?</t>
  </si>
  <si>
    <t>TERUEL TERUEL</t>
  </si>
  <si>
    <t>TERUEL Hace 8 horas</t>
  </si>
  <si>
    <t>0.037 por el dia de hoy</t>
  </si>
  <si>
    <t>Carlos Narvaez</t>
  </si>
  <si>
    <t>Carlos Narvaez Hace 18 horas</t>
  </si>
  <si>
    <t>Le tengo muchas ganas a esta moneda, solo sigue estando muy alta</t>
  </si>
  <si>
    <t>Jose manuel Casado gil Hace 17 horas</t>
  </si>
  <si>
    <t xml:space="preserve">Se va para arriba, el proyecto que tiene de minado de sun le llevara muy arriba </t>
  </si>
  <si>
    <t>Emilio Del Rio Martinez Hace 17 horas</t>
  </si>
  <si>
    <t>que es eso José?</t>
  </si>
  <si>
    <t>Jonhy Fui</t>
  </si>
  <si>
    <t>Jonhy Fui 07.09.2020 6:09</t>
  </si>
  <si>
    <t>VENDAN VENDAN. Bit coin bajara por que NO HAY VACUNA. ASTRA ZENECA DIJO QUE LA IBA A SACAR EN SEPTIEMBRE Y VEAN SU VACUNA. PURA VERDURA. VENDAN VENDAN QUE PODRÁN COMPRAR A 2500. TODO EL INVIERNO NO HABRÁ VACUNA SERÁ UN CONTAGIADERO APOCALIPTICO. PEOR QUE LA PESTE NEGRA.</t>
  </si>
  <si>
    <t>0 5</t>
  </si>
  <si>
    <t>Jo CB 06.09.2020 13:33</t>
  </si>
  <si>
    <t>Raúl Gonzalez Esculta 06.09.2020 13:33</t>
  </si>
  <si>
    <t>Emilio Del Rio Martinez 06.09.2020 13:33</t>
  </si>
  <si>
    <t>Jose Luis Escribano 06.09.2020 13:33</t>
  </si>
  <si>
    <t>Trabajos Financieros 05.09.2020 22:56</t>
  </si>
  <si>
    <t>1 3</t>
  </si>
  <si>
    <t xml:space="preserve">Este mercado es muy complicado, sabe si subirá o no nadie lo puede asegurar lo que si está claro es que TRX no va a desaparecer. Comprar o vender depende de uno mismo ya que hay mucho riesgo de perder tu inversión. Mi consejo: investiga los proyectos que hay detrás de cada Cripto Y si decides comprar siempre que sea al mejor precio posible. </t>
  </si>
  <si>
    <t>Raúl Gonzalez Esculta 03.09.2020 23:05</t>
  </si>
  <si>
    <t>Compra 8</t>
  </si>
  <si>
    <t>Venta 4</t>
  </si>
  <si>
    <t>Neutral</t>
  </si>
  <si>
    <t>Venta 12</t>
  </si>
  <si>
    <t>Compra 3</t>
  </si>
  <si>
    <t>Compra 10</t>
  </si>
  <si>
    <t>Venta 0</t>
  </si>
  <si>
    <t>Venta 3</t>
  </si>
  <si>
    <t>0,0000 0,00%</t>
  </si>
  <si>
    <t>ACOMULADO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</si>
</sst>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 #,##0;[Red]\-&quot;$&quot;\ #,##0"/>
    <numFmt numFmtId="8" formatCode="&quot;$&quot;\ #,##0.00;[Red]\-&quot;$&quot;\ #,##0.00"/>
    <numFmt numFmtId="42" formatCode="_-&quot;$&quot;\ * #,##0_-;\-&quot;$&quot;\ * #,##0_-;_-&quot;$&quot;\ * &quot;-&quot;_-;_-@_-"/>
    <numFmt numFmtId="164"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color rgb="FF333333"/>
      <name val="Arial"/>
      <family val="2"/>
    </font>
    <font>
      <b/>
      <sz val="11"/>
      <color rgb="FF333333"/>
      <name val="Arial"/>
      <family val="2"/>
    </font>
    <font>
      <sz val="9"/>
      <color rgb="FF333333"/>
      <name val="Arial"/>
      <family val="2"/>
    </font>
    <font>
      <sz val="9"/>
      <color rgb="FF1256A0"/>
      <name val="Arial"/>
      <family val="2"/>
    </font>
    <font>
      <sz val="12"/>
      <color rgb="FF333333"/>
      <name val="Arial"/>
      <family val="2"/>
    </font>
    <font>
      <sz val="12"/>
      <color rgb="FFFFFFFF"/>
      <name val="Arial"/>
      <family val="2"/>
    </font>
    <font>
      <i/>
      <sz val="9"/>
      <color rgb="FF1256A0"/>
      <name val="Arial"/>
      <family val="2"/>
    </font>
    <font>
      <sz val="8"/>
      <color rgb="FF333333"/>
      <name val="Arial"/>
      <family val="2"/>
    </font>
    <font>
      <i/>
      <sz val="9"/>
      <color rgb="FF333333"/>
      <name val="Arial"/>
      <family val="2"/>
    </font>
    <font>
      <sz val="8"/>
      <color rgb="FF9B9B9B"/>
      <name val="Arial"/>
      <family val="2"/>
    </font>
    <font>
      <b/>
      <sz val="9"/>
      <color rgb="FF1256A0"/>
      <name val="Arial"/>
      <family val="2"/>
    </font>
    <font>
      <sz val="8"/>
      <color rgb="FF1256A0"/>
      <name val="Arial"/>
      <family val="2"/>
    </font>
    <font>
      <b/>
      <sz val="9"/>
      <color rgb="FF333333"/>
      <name val="Arial"/>
      <family val="2"/>
    </font>
    <font>
      <b/>
      <sz val="17"/>
      <color rgb="FF333333"/>
      <name val="Arial"/>
      <family val="2"/>
    </font>
    <font>
      <b/>
      <sz val="10"/>
      <color rgb="FF333333"/>
      <name val="Arial"/>
      <family val="2"/>
    </font>
    <font>
      <i/>
      <sz val="8"/>
      <color rgb="FF333333"/>
      <name val="Arial"/>
      <family val="2"/>
    </font>
    <font>
      <b/>
      <sz val="8"/>
      <color rgb="FF333333"/>
      <name val="Arial"/>
      <family val="2"/>
    </font>
    <font>
      <sz val="17"/>
      <color rgb="FF333333"/>
      <name val="Arial"/>
      <family val="2"/>
    </font>
    <font>
      <b/>
      <sz val="8"/>
      <color rgb="FF1256A0"/>
      <name val="Arial"/>
      <family val="2"/>
    </font>
    <font>
      <b/>
      <sz val="14"/>
      <color rgb="FF333333"/>
      <name val="Arial"/>
      <family val="2"/>
    </font>
    <font>
      <sz val="9"/>
      <color rgb="FF808080"/>
      <name val="Arial"/>
      <family val="2"/>
    </font>
    <font>
      <sz val="11"/>
      <color rgb="FF1256A0"/>
      <name val="Arial"/>
      <family val="2"/>
    </font>
    <font>
      <sz val="9"/>
      <color rgb="FF9B9B9B"/>
      <name val="Arial"/>
      <family val="2"/>
    </font>
    <font>
      <sz val="8"/>
      <color rgb="FF808080"/>
      <name val="Arial"/>
      <family val="2"/>
    </font>
    <font>
      <b/>
      <sz val="8"/>
      <color rgb="FF808080"/>
      <name val="Arial"/>
      <family val="2"/>
    </font>
    <font>
      <sz val="8"/>
      <color rgb="FF0EA600"/>
      <name val="Arial"/>
      <family val="2"/>
    </font>
    <font>
      <u/>
      <sz val="11"/>
      <color theme="10"/>
      <name val="Calibri"/>
      <family val="2"/>
      <scheme val="minor"/>
    </font>
    <font>
      <sz val="8"/>
      <color rgb="FFFF0000"/>
      <name val="Arial"/>
      <family val="2"/>
    </font>
    <font>
      <b/>
      <sz val="26"/>
      <color theme="0"/>
      <name val="Calibri"/>
      <family val="2"/>
      <scheme val="minor"/>
    </font>
    <font>
      <b/>
      <sz val="11"/>
      <color rgb="FFFF0000"/>
      <name val="Calibri"/>
      <family val="2"/>
      <scheme val="minor"/>
    </font>
  </fonts>
  <fills count="17">
    <fill>
      <patternFill patternType="none"/>
    </fill>
    <fill>
      <patternFill patternType="gray125"/>
    </fill>
    <fill>
      <patternFill patternType="solid">
        <fgColor theme="3"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00B0F0"/>
        <bgColor indexed="64"/>
      </patternFill>
    </fill>
    <fill>
      <patternFill patternType="solid">
        <fgColor rgb="FF222222"/>
        <bgColor indexed="64"/>
      </patternFill>
    </fill>
    <fill>
      <patternFill patternType="solid">
        <fgColor theme="0"/>
        <bgColor indexed="64"/>
      </patternFill>
    </fill>
    <fill>
      <patternFill patternType="solid">
        <fgColor rgb="FF821C56"/>
        <bgColor indexed="64"/>
      </patternFill>
    </fill>
    <fill>
      <patternFill patternType="solid">
        <fgColor theme="3" tint="0.79998168889431442"/>
        <bgColor indexed="64"/>
      </patternFill>
    </fill>
    <fill>
      <patternFill patternType="solid">
        <fgColor rgb="FF92D05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rgb="FFCCCCCC"/>
      </left>
      <right style="medium">
        <color rgb="FFCCCCCC"/>
      </right>
      <top style="medium">
        <color rgb="FFCCCCCC"/>
      </top>
      <bottom style="medium">
        <color rgb="FFCCCCCC"/>
      </bottom>
      <diagonal/>
    </border>
    <border>
      <left style="medium">
        <color rgb="FF999999"/>
      </left>
      <right style="medium">
        <color rgb="FF999999"/>
      </right>
      <top/>
      <bottom/>
      <diagonal/>
    </border>
    <border>
      <left style="medium">
        <color rgb="FF999999"/>
      </left>
      <right style="medium">
        <color rgb="FF999999"/>
      </right>
      <top/>
      <bottom style="medium">
        <color rgb="FF999999"/>
      </bottom>
      <diagonal/>
    </border>
    <border>
      <left style="medium">
        <color rgb="FFDADADA"/>
      </left>
      <right style="medium">
        <color rgb="FFDADADA"/>
      </right>
      <top/>
      <bottom/>
      <diagonal/>
    </border>
    <border>
      <left style="medium">
        <color rgb="FFDADADA"/>
      </left>
      <right style="medium">
        <color rgb="FFDADADA"/>
      </right>
      <top style="medium">
        <color rgb="FF999999"/>
      </top>
      <bottom/>
      <diagonal/>
    </border>
    <border>
      <left style="medium">
        <color rgb="FFDADADA"/>
      </left>
      <right style="medium">
        <color rgb="FFDADADA"/>
      </right>
      <top/>
      <bottom style="medium">
        <color rgb="FF999999"/>
      </bottom>
      <diagonal/>
    </border>
    <border>
      <left style="medium">
        <color rgb="FFDADADA"/>
      </left>
      <right style="medium">
        <color rgb="FFDADADA"/>
      </right>
      <top/>
      <bottom style="medium">
        <color rgb="FFDADADA"/>
      </bottom>
      <diagonal/>
    </border>
    <border>
      <left/>
      <right style="medium">
        <color rgb="FFBFBFBF"/>
      </right>
      <top/>
      <bottom/>
      <diagonal/>
    </border>
    <border>
      <left/>
      <right/>
      <top style="medium">
        <color rgb="FFBABABA"/>
      </top>
      <bottom/>
      <diagonal/>
    </border>
    <border>
      <left style="medium">
        <color rgb="FFDADADA"/>
      </left>
      <right style="medium">
        <color rgb="FFDADADA"/>
      </right>
      <top style="medium">
        <color rgb="FFDADADA"/>
      </top>
      <bottom style="medium">
        <color rgb="FFDADADA"/>
      </bottom>
      <diagonal/>
    </border>
    <border>
      <left style="medium">
        <color rgb="FFDADADA"/>
      </left>
      <right style="medium">
        <color rgb="FFDADADA"/>
      </right>
      <top style="medium">
        <color rgb="FF999999"/>
      </top>
      <bottom style="medium">
        <color rgb="FF999999"/>
      </bottom>
      <diagonal/>
    </border>
    <border>
      <left/>
      <right/>
      <top/>
      <bottom style="medium">
        <color rgb="FFDADADA"/>
      </bottom>
      <diagonal/>
    </border>
    <border>
      <left/>
      <right/>
      <top/>
      <bottom style="medium">
        <color rgb="FFCDCDCD"/>
      </bottom>
      <diagonal/>
    </border>
    <border>
      <left style="medium">
        <color rgb="FFC7C7C7"/>
      </left>
      <right style="medium">
        <color rgb="FFC7C7C7"/>
      </right>
      <top style="medium">
        <color rgb="FFADADAD"/>
      </top>
      <bottom style="medium">
        <color rgb="FFC7C7C7"/>
      </bottom>
      <diagonal/>
    </border>
    <border>
      <left/>
      <right style="medium">
        <color rgb="FFBFBFBF"/>
      </right>
      <top style="medium">
        <color rgb="FFADADAD"/>
      </top>
      <bottom/>
      <diagonal/>
    </border>
    <border>
      <left/>
      <right style="medium">
        <color rgb="FFBFBFBF"/>
      </right>
      <top style="medium">
        <color rgb="FFADADAD"/>
      </top>
      <bottom style="medium">
        <color rgb="FFC7C7C7"/>
      </bottom>
      <diagonal/>
    </border>
    <border>
      <left/>
      <right/>
      <top style="medium">
        <color rgb="FFFFFFFF"/>
      </top>
      <bottom/>
      <diagonal/>
    </border>
    <border>
      <left style="medium">
        <color rgb="FFBABABA"/>
      </left>
      <right style="medium">
        <color rgb="FFBABABA"/>
      </right>
      <top style="medium">
        <color rgb="FFBABABA"/>
      </top>
      <bottom style="medium">
        <color rgb="FFBABABA"/>
      </bottom>
      <diagonal/>
    </border>
    <border>
      <left/>
      <right/>
      <top/>
      <bottom style="medium">
        <color rgb="FFE7E7E7"/>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2" fontId="1" fillId="0" borderId="0" applyFont="0" applyFill="0" applyBorder="0" applyAlignment="0" applyProtection="0"/>
    <xf numFmtId="0" fontId="31" fillId="0" borderId="0" applyNumberFormat="0" applyFill="0" applyBorder="0" applyAlignment="0" applyProtection="0"/>
  </cellStyleXfs>
  <cellXfs count="209">
    <xf numFmtId="0" fontId="0" fillId="0" borderId="0" xfId="0"/>
    <xf numFmtId="0" fontId="2" fillId="0" borderId="0" xfId="0" applyFont="1"/>
    <xf numFmtId="0" fontId="5" fillId="0" borderId="0" xfId="0" applyFont="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10" fillId="0" borderId="0" xfId="0" applyFont="1"/>
    <xf numFmtId="0" fontId="10" fillId="0" borderId="39" xfId="0" applyFont="1" applyBorder="1" applyAlignment="1">
      <alignment horizontal="center" vertical="center"/>
    </xf>
    <xf numFmtId="0" fontId="0" fillId="0" borderId="0" xfId="0" applyAlignment="1">
      <alignment horizontal="left" vertical="center"/>
    </xf>
    <xf numFmtId="0" fontId="8" fillId="0" borderId="0" xfId="0" applyFont="1" applyAlignment="1">
      <alignment horizontal="left" vertical="center"/>
    </xf>
    <xf numFmtId="0" fontId="31" fillId="0" borderId="0" xfId="2" applyAlignment="1">
      <alignment horizontal="left" vertical="center"/>
    </xf>
    <xf numFmtId="0" fontId="7" fillId="0" borderId="0" xfId="0" applyFont="1" applyAlignment="1">
      <alignment horizontal="left" vertical="center"/>
    </xf>
    <xf numFmtId="0" fontId="0" fillId="0" borderId="0" xfId="0" applyAlignment="1">
      <alignment horizontal="left" vertical="center" indent="1"/>
    </xf>
    <xf numFmtId="0" fontId="12" fillId="0" borderId="0" xfId="0" applyFont="1" applyAlignment="1">
      <alignment horizontal="left" vertical="center" indent="1"/>
    </xf>
    <xf numFmtId="0" fontId="14" fillId="0" borderId="0" xfId="0" applyFont="1" applyAlignment="1">
      <alignment horizontal="left" vertical="center"/>
    </xf>
    <xf numFmtId="0" fontId="31" fillId="0" borderId="39" xfId="2" applyBorder="1" applyAlignment="1">
      <alignment horizontal="left" vertical="center"/>
    </xf>
    <xf numFmtId="0" fontId="8" fillId="12" borderId="0" xfId="0" applyFont="1" applyFill="1" applyAlignment="1">
      <alignment horizontal="left" vertical="center"/>
    </xf>
    <xf numFmtId="0" fontId="31" fillId="12" borderId="0" xfId="2" applyFill="1" applyAlignment="1">
      <alignment horizontal="left" vertical="center"/>
    </xf>
    <xf numFmtId="0" fontId="8" fillId="0" borderId="0" xfId="0" applyFont="1"/>
    <xf numFmtId="0" fontId="13" fillId="12" borderId="0" xfId="0" applyFont="1" applyFill="1" applyAlignment="1">
      <alignment horizontal="left" vertical="center"/>
    </xf>
    <xf numFmtId="0" fontId="7" fillId="0" borderId="0" xfId="0" applyFont="1"/>
    <xf numFmtId="0" fontId="7" fillId="0" borderId="0" xfId="0" applyFont="1" applyAlignment="1">
      <alignment horizontal="center" vertical="center"/>
    </xf>
    <xf numFmtId="0" fontId="31" fillId="0" borderId="0" xfId="2" applyAlignment="1">
      <alignment horizontal="center" vertical="center"/>
    </xf>
    <xf numFmtId="0" fontId="16" fillId="0" borderId="0" xfId="0" applyFont="1" applyAlignment="1">
      <alignment horizontal="left" vertical="center" indent="1"/>
    </xf>
    <xf numFmtId="0" fontId="31" fillId="0" borderId="0" xfId="2" applyAlignment="1">
      <alignment horizontal="left" vertical="center" indent="1"/>
    </xf>
    <xf numFmtId="0" fontId="31" fillId="0" borderId="40" xfId="2" applyBorder="1" applyAlignment="1">
      <alignment horizontal="left" vertical="center" indent="2"/>
    </xf>
    <xf numFmtId="0" fontId="31" fillId="0" borderId="35" xfId="2" applyBorder="1" applyAlignment="1">
      <alignment horizontal="left" vertical="center" indent="2"/>
    </xf>
    <xf numFmtId="0" fontId="31" fillId="0" borderId="34" xfId="2" applyBorder="1" applyAlignment="1">
      <alignment horizontal="left" vertical="center" indent="2"/>
    </xf>
    <xf numFmtId="0" fontId="31" fillId="0" borderId="36" xfId="2" applyBorder="1" applyAlignment="1">
      <alignment horizontal="left" vertical="center" indent="2"/>
    </xf>
    <xf numFmtId="0" fontId="31" fillId="0" borderId="32" xfId="2" applyBorder="1" applyAlignment="1">
      <alignment horizontal="left" vertical="center" indent="2"/>
    </xf>
    <xf numFmtId="0" fontId="31" fillId="0" borderId="33" xfId="2" applyBorder="1" applyAlignment="1">
      <alignment horizontal="left" vertical="center" indent="2"/>
    </xf>
    <xf numFmtId="0" fontId="31" fillId="0" borderId="37" xfId="2" applyBorder="1" applyAlignment="1">
      <alignment horizontal="left" vertical="center" indent="2"/>
    </xf>
    <xf numFmtId="0" fontId="12" fillId="0" borderId="41" xfId="0" applyFont="1" applyBorder="1" applyAlignment="1">
      <alignment horizontal="left" vertical="center" indent="1"/>
    </xf>
    <xf numFmtId="0" fontId="12" fillId="0" borderId="0" xfId="0" applyFont="1"/>
    <xf numFmtId="0" fontId="12" fillId="0" borderId="33" xfId="0" applyFont="1" applyBorder="1" applyAlignment="1">
      <alignment horizontal="left" vertical="center"/>
    </xf>
    <xf numFmtId="0" fontId="12" fillId="0" borderId="33" xfId="0" applyFont="1" applyBorder="1" applyAlignment="1">
      <alignment horizontal="left" vertical="center" indent="2"/>
    </xf>
    <xf numFmtId="0" fontId="18" fillId="0" borderId="0" xfId="0" applyFont="1" applyAlignment="1">
      <alignment horizontal="left" vertical="center"/>
    </xf>
    <xf numFmtId="0" fontId="19" fillId="0" borderId="42" xfId="0" applyFont="1" applyBorder="1" applyAlignment="1">
      <alignment horizontal="left" vertical="center"/>
    </xf>
    <xf numFmtId="0" fontId="12" fillId="0" borderId="0" xfId="0" applyFont="1" applyAlignment="1">
      <alignment horizontal="left" vertical="center"/>
    </xf>
    <xf numFmtId="0" fontId="21" fillId="0" borderId="0" xfId="0" applyFont="1" applyAlignment="1">
      <alignment horizontal="left" vertical="center" indent="1"/>
    </xf>
    <xf numFmtId="0" fontId="22" fillId="0" borderId="43" xfId="0" applyFont="1" applyBorder="1" applyAlignment="1">
      <alignment horizontal="left" vertical="center"/>
    </xf>
    <xf numFmtId="0" fontId="16" fillId="0" borderId="0" xfId="0" applyFont="1"/>
    <xf numFmtId="0" fontId="31" fillId="0" borderId="0" xfId="2" applyAlignment="1">
      <alignment horizontal="left" vertical="center" indent="2"/>
    </xf>
    <xf numFmtId="0" fontId="24" fillId="0" borderId="0" xfId="0" applyFont="1" applyAlignment="1">
      <alignment horizontal="left" vertical="center"/>
    </xf>
    <xf numFmtId="0" fontId="8" fillId="0" borderId="0" xfId="0" applyFont="1" applyAlignment="1">
      <alignment horizontal="left" vertical="center" indent="2"/>
    </xf>
    <xf numFmtId="0" fontId="31" fillId="0" borderId="38" xfId="2" applyBorder="1" applyAlignment="1">
      <alignment horizontal="left" vertical="center" indent="1"/>
    </xf>
    <xf numFmtId="0" fontId="31" fillId="0" borderId="45" xfId="2" applyBorder="1" applyAlignment="1">
      <alignment horizontal="left" vertical="center" indent="1"/>
    </xf>
    <xf numFmtId="0" fontId="31" fillId="0" borderId="46" xfId="2" applyBorder="1" applyAlignment="1">
      <alignment horizontal="left" vertical="center" indent="1"/>
    </xf>
    <xf numFmtId="0" fontId="31" fillId="0" borderId="44" xfId="2" applyBorder="1" applyAlignment="1">
      <alignment horizontal="left" vertical="center"/>
    </xf>
    <xf numFmtId="0" fontId="17" fillId="0" borderId="0" xfId="0" applyFont="1" applyAlignment="1">
      <alignment horizontal="left" vertical="center"/>
    </xf>
    <xf numFmtId="0" fontId="6" fillId="0" borderId="47" xfId="0" applyFont="1" applyBorder="1" applyAlignment="1">
      <alignment horizontal="left" vertical="center"/>
    </xf>
    <xf numFmtId="0" fontId="7" fillId="0" borderId="47" xfId="0" applyFont="1" applyBorder="1" applyAlignment="1">
      <alignment horizontal="left" vertical="center"/>
    </xf>
    <xf numFmtId="0" fontId="20" fillId="0" borderId="0" xfId="0" applyFont="1" applyAlignment="1">
      <alignment vertical="top" wrapText="1"/>
    </xf>
    <xf numFmtId="0" fontId="12" fillId="0" borderId="0" xfId="0" applyFont="1" applyAlignment="1">
      <alignment vertical="top"/>
    </xf>
    <xf numFmtId="0" fontId="31" fillId="0" borderId="0" xfId="2" applyAlignment="1">
      <alignment vertical="top" wrapText="1"/>
    </xf>
    <xf numFmtId="6" fontId="12" fillId="0" borderId="0" xfId="0" applyNumberFormat="1" applyFont="1" applyAlignment="1">
      <alignment vertical="top" wrapText="1"/>
    </xf>
    <xf numFmtId="10" fontId="12" fillId="0" borderId="0" xfId="0" applyNumberFormat="1" applyFont="1" applyAlignment="1">
      <alignment vertical="top" wrapText="1"/>
    </xf>
    <xf numFmtId="0" fontId="5" fillId="0" borderId="0" xfId="0" applyFont="1" applyAlignment="1">
      <alignment horizontal="center" vertical="center" wrapText="1"/>
    </xf>
    <xf numFmtId="0" fontId="26" fillId="0" borderId="0" xfId="0" applyFont="1"/>
    <xf numFmtId="0" fontId="21" fillId="0" borderId="0" xfId="0" applyFont="1"/>
    <xf numFmtId="0" fontId="6" fillId="0" borderId="0" xfId="0" applyFont="1" applyAlignment="1">
      <alignment horizontal="left" vertical="center"/>
    </xf>
    <xf numFmtId="0" fontId="27" fillId="0" borderId="0" xfId="0" applyFont="1" applyAlignment="1">
      <alignment horizontal="left" vertical="center"/>
    </xf>
    <xf numFmtId="0" fontId="12" fillId="0" borderId="0" xfId="0" applyFont="1" applyAlignment="1">
      <alignment horizontal="center" vertical="center"/>
    </xf>
    <xf numFmtId="0" fontId="16" fillId="0" borderId="0" xfId="0" applyFont="1" applyAlignment="1">
      <alignment horizontal="center" vertical="center"/>
    </xf>
    <xf numFmtId="0" fontId="15" fillId="0" borderId="0" xfId="0" applyFont="1"/>
    <xf numFmtId="0" fontId="15" fillId="0" borderId="0" xfId="0" applyFont="1" applyAlignment="1">
      <alignment horizontal="left" vertical="center"/>
    </xf>
    <xf numFmtId="0" fontId="11" fillId="0" borderId="0" xfId="0" applyFont="1"/>
    <xf numFmtId="0" fontId="11" fillId="0" borderId="0" xfId="0" applyFont="1" applyAlignment="1">
      <alignment horizontal="left" vertical="center"/>
    </xf>
    <xf numFmtId="0" fontId="7" fillId="0" borderId="0" xfId="0" applyFont="1" applyAlignment="1">
      <alignment horizontal="left" vertical="center" indent="1"/>
    </xf>
    <xf numFmtId="0" fontId="29" fillId="0" borderId="0" xfId="0" applyFont="1"/>
    <xf numFmtId="0" fontId="29" fillId="0" borderId="31" xfId="0" applyFont="1" applyBorder="1" applyAlignment="1">
      <alignment horizontal="left" vertical="center" indent="1"/>
    </xf>
    <xf numFmtId="0" fontId="31" fillId="0" borderId="48" xfId="2" applyBorder="1" applyAlignment="1">
      <alignment horizontal="left" vertical="center" readingOrder="1"/>
    </xf>
    <xf numFmtId="0" fontId="12" fillId="0" borderId="48" xfId="0" applyFont="1" applyBorder="1" applyAlignment="1">
      <alignment vertical="top" wrapText="1"/>
    </xf>
    <xf numFmtId="0" fontId="31" fillId="0" borderId="48" xfId="2" applyBorder="1" applyAlignment="1">
      <alignment vertical="top" wrapText="1"/>
    </xf>
    <xf numFmtId="4" fontId="12" fillId="0" borderId="48" xfId="0" applyNumberFormat="1" applyFont="1" applyBorder="1" applyAlignment="1">
      <alignment vertical="top" wrapText="1"/>
    </xf>
    <xf numFmtId="10" fontId="12" fillId="0" borderId="48" xfId="0" applyNumberFormat="1" applyFont="1" applyBorder="1" applyAlignment="1">
      <alignment vertical="top" wrapText="1"/>
    </xf>
    <xf numFmtId="4" fontId="12" fillId="0" borderId="0" xfId="0" applyNumberFormat="1" applyFont="1" applyAlignment="1">
      <alignment vertical="top" wrapText="1"/>
    </xf>
    <xf numFmtId="0" fontId="30" fillId="0" borderId="0" xfId="0" applyFont="1" applyAlignment="1">
      <alignment vertical="top" wrapText="1"/>
    </xf>
    <xf numFmtId="10" fontId="30" fillId="0" borderId="0" xfId="0" applyNumberFormat="1" applyFont="1" applyAlignment="1">
      <alignment vertical="top" wrapText="1"/>
    </xf>
    <xf numFmtId="0" fontId="17" fillId="0" borderId="0" xfId="0" applyFont="1"/>
    <xf numFmtId="0" fontId="25" fillId="0" borderId="49" xfId="0" applyFont="1" applyBorder="1" applyAlignment="1">
      <alignment horizontal="left" vertical="center" indent="1"/>
    </xf>
    <xf numFmtId="3" fontId="12" fillId="0" borderId="0" xfId="0" applyNumberFormat="1" applyFont="1" applyAlignment="1">
      <alignment vertical="top" wrapText="1"/>
    </xf>
    <xf numFmtId="21" fontId="12" fillId="0" borderId="0" xfId="0" applyNumberFormat="1" applyFont="1" applyAlignment="1">
      <alignment vertical="top" wrapText="1"/>
    </xf>
    <xf numFmtId="0" fontId="14" fillId="0" borderId="0" xfId="0" applyFont="1"/>
    <xf numFmtId="0" fontId="23" fillId="0" borderId="0" xfId="0" applyFont="1"/>
    <xf numFmtId="0" fontId="24" fillId="0" borderId="0" xfId="0" applyFont="1"/>
    <xf numFmtId="0" fontId="6" fillId="0" borderId="0" xfId="0" applyFont="1"/>
    <xf numFmtId="0" fontId="20" fillId="0" borderId="0" xfId="0" applyFont="1"/>
    <xf numFmtId="6" fontId="12" fillId="0" borderId="0" xfId="0" applyNumberFormat="1" applyFont="1"/>
    <xf numFmtId="20" fontId="12" fillId="0" borderId="0" xfId="0" applyNumberFormat="1" applyFont="1"/>
    <xf numFmtId="10" fontId="12" fillId="0" borderId="0" xfId="0" applyNumberFormat="1" applyFont="1"/>
    <xf numFmtId="0" fontId="27" fillId="0" borderId="0" xfId="0" applyFont="1"/>
    <xf numFmtId="4" fontId="12" fillId="0" borderId="0" xfId="0" applyNumberFormat="1" applyFont="1"/>
    <xf numFmtId="0" fontId="32" fillId="0" borderId="0" xfId="0" applyFont="1"/>
    <xf numFmtId="0" fontId="30" fillId="0" borderId="0" xfId="0" applyFont="1"/>
    <xf numFmtId="10" fontId="30" fillId="0" borderId="0" xfId="0" applyNumberFormat="1" applyFont="1"/>
    <xf numFmtId="0" fontId="25" fillId="0" borderId="0" xfId="0" applyFont="1"/>
    <xf numFmtId="20" fontId="0" fillId="0" borderId="0" xfId="0" applyNumberFormat="1"/>
    <xf numFmtId="20" fontId="16" fillId="0" borderId="0" xfId="0" applyNumberFormat="1" applyFont="1"/>
    <xf numFmtId="20" fontId="7" fillId="0" borderId="0" xfId="0" applyNumberFormat="1" applyFont="1"/>
    <xf numFmtId="20" fontId="18" fillId="0" borderId="0" xfId="0" applyNumberFormat="1" applyFont="1"/>
    <xf numFmtId="20" fontId="8" fillId="0" borderId="0" xfId="0" applyNumberFormat="1" applyFont="1"/>
    <xf numFmtId="20" fontId="19" fillId="0" borderId="0" xfId="0" applyNumberFormat="1" applyFont="1"/>
    <xf numFmtId="20" fontId="21" fillId="0" borderId="0" xfId="0" applyNumberFormat="1" applyFont="1"/>
    <xf numFmtId="20" fontId="22" fillId="0" borderId="0" xfId="0" applyNumberFormat="1" applyFont="1"/>
    <xf numFmtId="9" fontId="0" fillId="0" borderId="0" xfId="0" applyNumberFormat="1"/>
    <xf numFmtId="8" fontId="0" fillId="0" borderId="0" xfId="0" applyNumberFormat="1"/>
    <xf numFmtId="8" fontId="12" fillId="0" borderId="0" xfId="0" applyNumberFormat="1" applyFont="1"/>
    <xf numFmtId="6" fontId="0" fillId="0" borderId="0" xfId="0" applyNumberFormat="1"/>
    <xf numFmtId="9" fontId="12" fillId="0" borderId="0" xfId="0" applyNumberFormat="1" applyFont="1"/>
    <xf numFmtId="3" fontId="12" fillId="0" borderId="0" xfId="0" applyNumberFormat="1" applyFont="1"/>
    <xf numFmtId="0" fontId="3" fillId="0" borderId="0" xfId="0" applyFont="1" applyBorder="1" applyAlignment="1" applyProtection="1">
      <alignment horizontal="center" vertical="center"/>
    </xf>
    <xf numFmtId="0" fontId="2" fillId="0" borderId="2" xfId="0" applyFont="1" applyBorder="1" applyAlignment="1" applyProtection="1">
      <alignment horizontal="center" vertical="center"/>
    </xf>
    <xf numFmtId="0" fontId="31" fillId="0" borderId="0" xfId="2" applyProtection="1"/>
    <xf numFmtId="0" fontId="0" fillId="0" borderId="0" xfId="0" applyAlignment="1" applyProtection="1">
      <alignment horizontal="center"/>
    </xf>
    <xf numFmtId="0" fontId="0" fillId="0" borderId="0" xfId="0" applyProtection="1"/>
    <xf numFmtId="14" fontId="2" fillId="5" borderId="2" xfId="0" applyNumberFormat="1" applyFont="1" applyFill="1" applyBorder="1" applyProtection="1"/>
    <xf numFmtId="164" fontId="4" fillId="0" borderId="0" xfId="0" applyNumberFormat="1" applyFont="1" applyBorder="1" applyProtection="1"/>
    <xf numFmtId="14" fontId="0" fillId="0" borderId="0" xfId="0" applyNumberFormat="1" applyProtection="1"/>
    <xf numFmtId="1" fontId="4" fillId="0" borderId="0" xfId="0" applyNumberFormat="1" applyFont="1" applyBorder="1" applyProtection="1"/>
    <xf numFmtId="0" fontId="2" fillId="0" borderId="20" xfId="0" applyFont="1" applyBorder="1" applyAlignment="1" applyProtection="1">
      <alignment horizontal="center" vertical="center"/>
    </xf>
    <xf numFmtId="42" fontId="2" fillId="0" borderId="0" xfId="1" applyNumberFormat="1" applyFont="1" applyBorder="1" applyAlignment="1" applyProtection="1">
      <alignment horizontal="center"/>
    </xf>
    <xf numFmtId="0" fontId="5" fillId="0" borderId="0" xfId="0" applyFont="1" applyProtection="1"/>
    <xf numFmtId="0" fontId="2" fillId="5" borderId="3" xfId="0" applyFont="1" applyFill="1" applyBorder="1" applyAlignment="1" applyProtection="1">
      <alignment horizontal="center" vertical="center"/>
    </xf>
    <xf numFmtId="0" fontId="2" fillId="0" borderId="0" xfId="0" applyFont="1" applyBorder="1" applyAlignment="1" applyProtection="1">
      <alignment horizontal="center" vertical="center"/>
    </xf>
    <xf numFmtId="42" fontId="2" fillId="3" borderId="14" xfId="1" applyFont="1" applyFill="1" applyBorder="1" applyProtection="1"/>
    <xf numFmtId="42" fontId="2" fillId="3" borderId="15" xfId="0" applyNumberFormat="1" applyFont="1" applyFill="1" applyBorder="1" applyProtection="1"/>
    <xf numFmtId="0" fontId="0" fillId="0" borderId="3" xfId="0" applyBorder="1" applyProtection="1"/>
    <xf numFmtId="0" fontId="0" fillId="0" borderId="17" xfId="0" applyBorder="1" applyProtection="1"/>
    <xf numFmtId="0" fontId="0" fillId="0" borderId="4" xfId="0" applyBorder="1" applyProtection="1"/>
    <xf numFmtId="0" fontId="0" fillId="11" borderId="4" xfId="0" applyFill="1" applyBorder="1" applyProtection="1"/>
    <xf numFmtId="0" fontId="0" fillId="0" borderId="26" xfId="0" applyBorder="1" applyProtection="1"/>
    <xf numFmtId="0" fontId="0" fillId="0" borderId="29" xfId="0" applyBorder="1" applyProtection="1"/>
    <xf numFmtId="0" fontId="0" fillId="0" borderId="5" xfId="0" applyBorder="1" applyProtection="1"/>
    <xf numFmtId="0" fontId="2" fillId="5" borderId="30" xfId="0" applyFont="1" applyFill="1" applyBorder="1" applyAlignment="1" applyProtection="1">
      <alignment horizontal="center"/>
    </xf>
    <xf numFmtId="0" fontId="2" fillId="5" borderId="1" xfId="0" applyFont="1" applyFill="1" applyBorder="1" applyAlignment="1" applyProtection="1">
      <alignment horizontal="center"/>
    </xf>
    <xf numFmtId="0" fontId="2" fillId="5" borderId="10" xfId="0" applyFont="1" applyFill="1" applyBorder="1" applyAlignment="1" applyProtection="1">
      <alignment horizontal="center"/>
    </xf>
    <xf numFmtId="0" fontId="2" fillId="5" borderId="27" xfId="0" applyFont="1" applyFill="1" applyBorder="1" applyAlignment="1" applyProtection="1">
      <alignment horizontal="center"/>
    </xf>
    <xf numFmtId="0" fontId="2" fillId="5" borderId="6" xfId="0" applyFont="1" applyFill="1" applyBorder="1" applyAlignment="1" applyProtection="1">
      <alignment horizontal="center"/>
    </xf>
    <xf numFmtId="0" fontId="2" fillId="5" borderId="7" xfId="0" applyFont="1" applyFill="1" applyBorder="1" applyAlignment="1" applyProtection="1">
      <alignment horizontal="center"/>
    </xf>
    <xf numFmtId="0" fontId="0" fillId="0" borderId="14" xfId="0" applyBorder="1" applyProtection="1"/>
    <xf numFmtId="0" fontId="0" fillId="0" borderId="18" xfId="0" applyBorder="1" applyProtection="1"/>
    <xf numFmtId="42" fontId="2" fillId="6" borderId="18" xfId="1" applyFont="1" applyFill="1" applyBorder="1" applyProtection="1"/>
    <xf numFmtId="42" fontId="2" fillId="6" borderId="19" xfId="1" applyFont="1" applyFill="1" applyBorder="1" applyProtection="1"/>
    <xf numFmtId="0" fontId="0" fillId="0" borderId="0" xfId="0" applyProtection="1">
      <protection locked="0"/>
    </xf>
    <xf numFmtId="0" fontId="5" fillId="0" borderId="0" xfId="0" applyFont="1" applyProtection="1">
      <protection locked="0"/>
    </xf>
    <xf numFmtId="0" fontId="2" fillId="0" borderId="0" xfId="0" applyFont="1" applyProtection="1">
      <protection locked="0"/>
    </xf>
    <xf numFmtId="0" fontId="0" fillId="13" borderId="0" xfId="0" applyFill="1" applyProtection="1">
      <protection locked="0"/>
    </xf>
    <xf numFmtId="0" fontId="3" fillId="0" borderId="0"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4" borderId="2" xfId="0" applyFont="1" applyFill="1" applyBorder="1" applyAlignment="1" applyProtection="1">
      <alignment horizontal="center"/>
      <protection locked="0"/>
    </xf>
    <xf numFmtId="0" fontId="0" fillId="0" borderId="0" xfId="0" applyAlignment="1" applyProtection="1">
      <alignment horizontal="center"/>
      <protection locked="0"/>
    </xf>
    <xf numFmtId="0" fontId="2" fillId="0" borderId="2" xfId="0" applyFont="1" applyBorder="1" applyAlignment="1" applyProtection="1">
      <alignment horizontal="center"/>
      <protection locked="0"/>
    </xf>
    <xf numFmtId="0" fontId="4" fillId="0" borderId="0" xfId="0" applyFont="1" applyBorder="1" applyProtection="1"/>
    <xf numFmtId="0" fontId="2" fillId="0" borderId="20" xfId="0" applyFont="1" applyBorder="1" applyAlignment="1" applyProtection="1">
      <alignment horizontal="center"/>
    </xf>
    <xf numFmtId="0" fontId="0" fillId="2" borderId="1" xfId="0" applyFill="1" applyBorder="1" applyAlignment="1" applyProtection="1">
      <alignment horizontal="center"/>
    </xf>
    <xf numFmtId="0" fontId="0" fillId="5" borderId="0" xfId="0" applyFill="1" applyProtection="1"/>
    <xf numFmtId="42" fontId="0" fillId="0" borderId="0" xfId="0" applyNumberFormat="1" applyProtection="1"/>
    <xf numFmtId="0" fontId="34" fillId="5" borderId="50" xfId="0" applyFont="1" applyFill="1" applyBorder="1" applyAlignment="1" applyProtection="1">
      <alignment horizontal="center"/>
    </xf>
    <xf numFmtId="0" fontId="2" fillId="4" borderId="3" xfId="0" applyFont="1" applyFill="1" applyBorder="1" applyAlignment="1" applyProtection="1">
      <alignment horizontal="center" vertical="center"/>
    </xf>
    <xf numFmtId="0" fontId="2" fillId="4" borderId="2" xfId="0" applyFont="1" applyFill="1" applyBorder="1" applyProtection="1"/>
    <xf numFmtId="0" fontId="0" fillId="5" borderId="2" xfId="0" applyFill="1" applyBorder="1" applyAlignment="1" applyProtection="1">
      <alignment horizontal="center"/>
      <protection locked="0"/>
    </xf>
    <xf numFmtId="3" fontId="2" fillId="4" borderId="2" xfId="0" applyNumberFormat="1" applyFont="1" applyFill="1" applyBorder="1" applyAlignment="1" applyProtection="1">
      <alignment horizontal="center"/>
      <protection locked="0"/>
    </xf>
    <xf numFmtId="1" fontId="0" fillId="2" borderId="2" xfId="0" applyNumberFormat="1" applyFill="1" applyBorder="1" applyAlignment="1" applyProtection="1">
      <alignment horizontal="center"/>
      <protection hidden="1"/>
    </xf>
    <xf numFmtId="3" fontId="2" fillId="0" borderId="1" xfId="0" applyNumberFormat="1" applyFont="1" applyBorder="1" applyAlignment="1" applyProtection="1">
      <alignment horizontal="center"/>
      <protection hidden="1"/>
    </xf>
    <xf numFmtId="0" fontId="2" fillId="4" borderId="16" xfId="0" applyFont="1" applyFill="1" applyBorder="1" applyAlignment="1" applyProtection="1">
      <alignment horizontal="center"/>
      <protection hidden="1"/>
    </xf>
    <xf numFmtId="3" fontId="2" fillId="9" borderId="1" xfId="0" applyNumberFormat="1" applyFont="1" applyFill="1" applyBorder="1" applyAlignment="1" applyProtection="1">
      <alignment horizontal="center"/>
      <protection hidden="1"/>
    </xf>
    <xf numFmtId="42" fontId="2" fillId="9" borderId="1" xfId="1" applyFont="1" applyFill="1" applyBorder="1" applyAlignment="1" applyProtection="1">
      <alignment horizontal="center"/>
      <protection hidden="1"/>
    </xf>
    <xf numFmtId="0" fontId="2" fillId="15" borderId="51" xfId="0" applyFont="1" applyFill="1" applyBorder="1" applyAlignment="1" applyProtection="1">
      <alignment horizontal="center"/>
      <protection hidden="1"/>
    </xf>
    <xf numFmtId="0" fontId="0" fillId="10" borderId="16" xfId="0" applyFill="1" applyBorder="1" applyAlignment="1" applyProtection="1">
      <alignment horizontal="center"/>
      <protection hidden="1"/>
    </xf>
    <xf numFmtId="0" fontId="0" fillId="10" borderId="1" xfId="0" applyFill="1" applyBorder="1" applyAlignment="1" applyProtection="1">
      <alignment horizontal="center"/>
      <protection hidden="1"/>
    </xf>
    <xf numFmtId="164" fontId="0" fillId="11" borderId="10" xfId="0" applyNumberFormat="1" applyFill="1" applyBorder="1" applyAlignment="1" applyProtection="1">
      <alignment horizontal="center"/>
      <protection hidden="1"/>
    </xf>
    <xf numFmtId="42" fontId="0" fillId="10" borderId="27" xfId="1" applyFont="1" applyFill="1" applyBorder="1" applyProtection="1">
      <protection hidden="1"/>
    </xf>
    <xf numFmtId="0" fontId="2" fillId="7" borderId="27" xfId="1" applyNumberFormat="1" applyFont="1" applyFill="1" applyBorder="1" applyAlignment="1" applyProtection="1">
      <alignment horizontal="center"/>
      <protection hidden="1"/>
    </xf>
    <xf numFmtId="42" fontId="2" fillId="5" borderId="6" xfId="1" applyFont="1" applyFill="1" applyBorder="1" applyProtection="1">
      <protection hidden="1"/>
    </xf>
    <xf numFmtId="42" fontId="2" fillId="8" borderId="7" xfId="1" applyFont="1" applyFill="1" applyBorder="1" applyProtection="1">
      <protection hidden="1"/>
    </xf>
    <xf numFmtId="0" fontId="2" fillId="15" borderId="1" xfId="0" applyFont="1" applyFill="1" applyBorder="1" applyAlignment="1" applyProtection="1">
      <alignment horizontal="center"/>
      <protection hidden="1"/>
    </xf>
    <xf numFmtId="42" fontId="2" fillId="8" borderId="7" xfId="0" applyNumberFormat="1" applyFont="1" applyFill="1" applyBorder="1" applyProtection="1">
      <protection hidden="1"/>
    </xf>
    <xf numFmtId="0" fontId="0" fillId="10" borderId="8" xfId="0" applyFill="1" applyBorder="1" applyAlignment="1" applyProtection="1">
      <alignment horizontal="center"/>
      <protection hidden="1"/>
    </xf>
    <xf numFmtId="42" fontId="0" fillId="10" borderId="28" xfId="1" applyFont="1" applyFill="1" applyBorder="1" applyProtection="1">
      <protection hidden="1"/>
    </xf>
    <xf numFmtId="42" fontId="2" fillId="8" borderId="9" xfId="0" applyNumberFormat="1" applyFont="1" applyFill="1" applyBorder="1" applyProtection="1">
      <protection hidden="1"/>
    </xf>
    <xf numFmtId="0" fontId="2" fillId="0" borderId="0" xfId="0" applyFont="1" applyProtection="1">
      <protection hidden="1"/>
    </xf>
    <xf numFmtId="0" fontId="0" fillId="16" borderId="0" xfId="0" applyFill="1" applyProtection="1"/>
    <xf numFmtId="0" fontId="0" fillId="2" borderId="16" xfId="0" applyFill="1" applyBorder="1" applyAlignment="1" applyProtection="1">
      <alignment horizontal="center"/>
      <protection locked="0"/>
    </xf>
    <xf numFmtId="0" fontId="5" fillId="0" borderId="0" xfId="0" applyFont="1" applyAlignment="1">
      <alignment horizontal="left" vertical="center" wrapText="1"/>
    </xf>
    <xf numFmtId="0" fontId="12" fillId="0" borderId="0" xfId="0" applyFont="1" applyAlignment="1">
      <alignment vertical="top" wrapText="1"/>
    </xf>
    <xf numFmtId="0" fontId="32" fillId="0" borderId="0" xfId="0" applyFont="1" applyAlignment="1">
      <alignment vertical="top" wrapText="1"/>
    </xf>
    <xf numFmtId="10" fontId="32" fillId="0" borderId="0" xfId="0" applyNumberFormat="1" applyFont="1" applyAlignment="1">
      <alignment vertical="top" wrapText="1"/>
    </xf>
    <xf numFmtId="42" fontId="0" fillId="0" borderId="0" xfId="0" applyNumberFormat="1" applyProtection="1">
      <protection locked="0"/>
    </xf>
    <xf numFmtId="0" fontId="34" fillId="5" borderId="2" xfId="0" applyFont="1" applyFill="1" applyBorder="1" applyAlignment="1" applyProtection="1">
      <alignment horizontal="center"/>
    </xf>
    <xf numFmtId="3" fontId="2" fillId="0" borderId="16" xfId="0" applyNumberFormat="1" applyFont="1" applyBorder="1" applyAlignment="1" applyProtection="1">
      <alignment horizontal="center"/>
      <protection hidden="1"/>
    </xf>
    <xf numFmtId="42" fontId="0" fillId="0" borderId="52" xfId="0" applyNumberFormat="1" applyBorder="1" applyProtection="1">
      <protection locked="0"/>
    </xf>
    <xf numFmtId="42" fontId="0" fillId="0" borderId="53" xfId="0" applyNumberFormat="1" applyBorder="1" applyProtection="1">
      <protection locked="0"/>
    </xf>
    <xf numFmtId="42" fontId="0" fillId="0" borderId="54" xfId="0" applyNumberFormat="1" applyBorder="1" applyProtection="1">
      <protection locked="0"/>
    </xf>
    <xf numFmtId="0" fontId="33" fillId="14" borderId="11" xfId="0" applyFont="1" applyFill="1" applyBorder="1" applyAlignment="1" applyProtection="1">
      <alignment horizontal="center" vertical="center"/>
      <protection locked="0"/>
    </xf>
    <xf numFmtId="0" fontId="33" fillId="14" borderId="12" xfId="0" applyFont="1" applyFill="1" applyBorder="1" applyAlignment="1" applyProtection="1">
      <alignment horizontal="center" vertical="center"/>
      <protection locked="0"/>
    </xf>
    <xf numFmtId="0" fontId="33" fillId="14" borderId="13" xfId="0" applyFont="1" applyFill="1" applyBorder="1" applyAlignment="1" applyProtection="1">
      <alignment horizontal="center" vertical="center"/>
      <protection locked="0"/>
    </xf>
    <xf numFmtId="0" fontId="33" fillId="14" borderId="21" xfId="0" applyFont="1" applyFill="1" applyBorder="1" applyAlignment="1" applyProtection="1">
      <alignment horizontal="center" vertical="center"/>
      <protection locked="0"/>
    </xf>
    <xf numFmtId="0" fontId="33" fillId="14" borderId="0" xfId="0" applyFont="1" applyFill="1" applyBorder="1" applyAlignment="1" applyProtection="1">
      <alignment horizontal="center" vertical="center"/>
      <protection locked="0"/>
    </xf>
    <xf numFmtId="0" fontId="33" fillId="14" borderId="24" xfId="0" applyFont="1" applyFill="1" applyBorder="1" applyAlignment="1" applyProtection="1">
      <alignment horizontal="center" vertical="center"/>
      <protection locked="0"/>
    </xf>
    <xf numFmtId="0" fontId="33" fillId="14" borderId="22" xfId="0" applyFont="1" applyFill="1" applyBorder="1" applyAlignment="1" applyProtection="1">
      <alignment horizontal="center" vertical="center"/>
      <protection locked="0"/>
    </xf>
    <xf numFmtId="0" fontId="33" fillId="14" borderId="23" xfId="0" applyFont="1" applyFill="1" applyBorder="1" applyAlignment="1" applyProtection="1">
      <alignment horizontal="center" vertical="center"/>
      <protection locked="0"/>
    </xf>
    <xf numFmtId="0" fontId="33" fillId="14" borderId="25" xfId="0" applyFont="1" applyFill="1" applyBorder="1" applyAlignment="1" applyProtection="1">
      <alignment horizontal="center" vertical="center"/>
      <protection locked="0"/>
    </xf>
    <xf numFmtId="0" fontId="12" fillId="0" borderId="0" xfId="0" applyFont="1" applyAlignment="1">
      <alignment vertical="top" wrapText="1"/>
    </xf>
    <xf numFmtId="0" fontId="5" fillId="0" borderId="0" xfId="0" applyFont="1" applyAlignment="1">
      <alignment horizontal="left" vertical="center" wrapText="1"/>
    </xf>
  </cellXfs>
  <cellStyles count="3">
    <cellStyle name="Hipervínculo" xfId="2" builtinId="8"/>
    <cellStyle name="Moneda [0]" xfId="1" builtinId="7"/>
    <cellStyle name="Normal" xfId="0" builtinId="0"/>
  </cellStyles>
  <dxfs count="0"/>
  <tableStyles count="0" defaultTableStyle="TableStyleMedium2" defaultPivotStyle="PivotStyleLight16"/>
  <colors>
    <mruColors>
      <color rgb="FF821C56"/>
      <color rgb="FFD614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dolar"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www.dolar-colombia"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trx-usd" preserveFormatting="0" connectionId="3"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s.investing.com/crypto/tron/trx-usd" TargetMode="Externa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es.investing.com/currencies/forex-options" TargetMode="External"/><Relationship Id="rId671" Type="http://schemas.openxmlformats.org/officeDocument/2006/relationships/hyperlink" Target="javascript:void(0);" TargetMode="External"/><Relationship Id="rId769" Type="http://schemas.openxmlformats.org/officeDocument/2006/relationships/hyperlink" Target="javascript:void(0);" TargetMode="External"/><Relationship Id="rId976" Type="http://schemas.openxmlformats.org/officeDocument/2006/relationships/hyperlink" Target="https://es.investing.com/rates-bonds/u.s.-2-year-bond-yield" TargetMode="External"/><Relationship Id="rId21" Type="http://schemas.openxmlformats.org/officeDocument/2006/relationships/hyperlink" Target="https://tr.investing.com/" TargetMode="External"/><Relationship Id="rId324" Type="http://schemas.openxmlformats.org/officeDocument/2006/relationships/hyperlink" Target="https://es.investing.com/crypto/tron/trx-usd?cid=1116593" TargetMode="External"/><Relationship Id="rId531" Type="http://schemas.openxmlformats.org/officeDocument/2006/relationships/hyperlink" Target="javascript:void(0);" TargetMode="External"/><Relationship Id="rId629" Type="http://schemas.openxmlformats.org/officeDocument/2006/relationships/hyperlink" Target="https://es.investing.com/members/contributors/210142925" TargetMode="External"/><Relationship Id="rId170" Type="http://schemas.openxmlformats.org/officeDocument/2006/relationships/hyperlink" Target="https://es.investing.com/crypto/xrp/xrp-usd" TargetMode="External"/><Relationship Id="rId836" Type="http://schemas.openxmlformats.org/officeDocument/2006/relationships/hyperlink" Target="https://es.investing.com/members/216947379" TargetMode="External"/><Relationship Id="rId1021" Type="http://schemas.openxmlformats.org/officeDocument/2006/relationships/hyperlink" Target="https://es.investing.com/crypto/tron/trx-usd" TargetMode="External"/><Relationship Id="rId268" Type="http://schemas.openxmlformats.org/officeDocument/2006/relationships/hyperlink" Target="https://es.investing.com/crypto/tron/trx-usd?cid=1116590" TargetMode="External"/><Relationship Id="rId475" Type="http://schemas.openxmlformats.org/officeDocument/2006/relationships/hyperlink" Target="javascript:void(0);" TargetMode="External"/><Relationship Id="rId682" Type="http://schemas.openxmlformats.org/officeDocument/2006/relationships/hyperlink" Target="javascript:void(0);" TargetMode="External"/><Relationship Id="rId903" Type="http://schemas.openxmlformats.org/officeDocument/2006/relationships/hyperlink" Target="javascript:void();" TargetMode="External"/><Relationship Id="rId32" Type="http://schemas.openxmlformats.org/officeDocument/2006/relationships/hyperlink" Target="https://ng.investing.com/" TargetMode="External"/><Relationship Id="rId128" Type="http://schemas.openxmlformats.org/officeDocument/2006/relationships/hyperlink" Target="https://es.investing.com/etfs/spain-etfs" TargetMode="External"/><Relationship Id="rId335" Type="http://schemas.openxmlformats.org/officeDocument/2006/relationships/hyperlink" Target="javascript:void(0);" TargetMode="External"/><Relationship Id="rId542" Type="http://schemas.openxmlformats.org/officeDocument/2006/relationships/hyperlink" Target="javascript:void(0);" TargetMode="External"/><Relationship Id="rId987" Type="http://schemas.openxmlformats.org/officeDocument/2006/relationships/hyperlink" Target="https://es.investing.com/etfs/powershares-qqqq" TargetMode="External"/><Relationship Id="rId181" Type="http://schemas.openxmlformats.org/officeDocument/2006/relationships/hyperlink" Target="https://es.investing.com/funds/major-funds" TargetMode="External"/><Relationship Id="rId402" Type="http://schemas.openxmlformats.org/officeDocument/2006/relationships/hyperlink" Target="javascript:void(0);" TargetMode="External"/><Relationship Id="rId847" Type="http://schemas.openxmlformats.org/officeDocument/2006/relationships/hyperlink" Target="javascript:void(0)" TargetMode="External"/><Relationship Id="rId1032" Type="http://schemas.openxmlformats.org/officeDocument/2006/relationships/hyperlink" Target="https://es.investing.com/about-us/" TargetMode="External"/><Relationship Id="rId279" Type="http://schemas.openxmlformats.org/officeDocument/2006/relationships/hyperlink" Target="https://es.investing.com/crypto/tron/trx-usd?cid=1123211" TargetMode="External"/><Relationship Id="rId486" Type="http://schemas.openxmlformats.org/officeDocument/2006/relationships/hyperlink" Target="javascript:void(0);" TargetMode="External"/><Relationship Id="rId693" Type="http://schemas.openxmlformats.org/officeDocument/2006/relationships/hyperlink" Target="https://es.investing.com/members/contributors/210006530" TargetMode="External"/><Relationship Id="rId707" Type="http://schemas.openxmlformats.org/officeDocument/2006/relationships/hyperlink" Target="https://es.investing.com/members/contributors/200477266" TargetMode="External"/><Relationship Id="rId914" Type="http://schemas.openxmlformats.org/officeDocument/2006/relationships/hyperlink" Target="https://es.investing.com/equities/telefonica" TargetMode="External"/><Relationship Id="rId43" Type="http://schemas.openxmlformats.org/officeDocument/2006/relationships/hyperlink" Target="https://ms.investing.com/" TargetMode="External"/><Relationship Id="rId139" Type="http://schemas.openxmlformats.org/officeDocument/2006/relationships/hyperlink" Target="https://es.investing.com/funds/sabadell-rendimiento-base-fi" TargetMode="External"/><Relationship Id="rId346" Type="http://schemas.openxmlformats.org/officeDocument/2006/relationships/hyperlink" Target="javascript:void(0);" TargetMode="External"/><Relationship Id="rId553" Type="http://schemas.openxmlformats.org/officeDocument/2006/relationships/hyperlink" Target="javascript:void(0);" TargetMode="External"/><Relationship Id="rId760" Type="http://schemas.openxmlformats.org/officeDocument/2006/relationships/hyperlink" Target="javascript:void(0);" TargetMode="External"/><Relationship Id="rId998" Type="http://schemas.openxmlformats.org/officeDocument/2006/relationships/hyperlink" Target="https://es.investing.com/commodities/us-coffee-c" TargetMode="External"/><Relationship Id="rId192" Type="http://schemas.openxmlformats.org/officeDocument/2006/relationships/hyperlink" Target="https://es.investing.com/news/economy" TargetMode="External"/><Relationship Id="rId206" Type="http://schemas.openxmlformats.org/officeDocument/2006/relationships/hyperlink" Target="https://es.investing.com/analysis/bonds" TargetMode="External"/><Relationship Id="rId413" Type="http://schemas.openxmlformats.org/officeDocument/2006/relationships/hyperlink" Target="javascript:void(0);" TargetMode="External"/><Relationship Id="rId858" Type="http://schemas.openxmlformats.org/officeDocument/2006/relationships/hyperlink" Target="javascript:void(0);" TargetMode="External"/><Relationship Id="rId1043" Type="http://schemas.openxmlformats.org/officeDocument/2006/relationships/queryTable" Target="../queryTables/queryTable3.xml"/><Relationship Id="rId497" Type="http://schemas.openxmlformats.org/officeDocument/2006/relationships/hyperlink" Target="javascript:void(0);" TargetMode="External"/><Relationship Id="rId620" Type="http://schemas.openxmlformats.org/officeDocument/2006/relationships/hyperlink" Target="https://es.investing.com/members/216947379" TargetMode="External"/><Relationship Id="rId718" Type="http://schemas.openxmlformats.org/officeDocument/2006/relationships/hyperlink" Target="javascript:void(0);" TargetMode="External"/><Relationship Id="rId925" Type="http://schemas.openxmlformats.org/officeDocument/2006/relationships/hyperlink" Target="https://es.investing.com/commodities/us-cocoa" TargetMode="External"/><Relationship Id="rId357" Type="http://schemas.openxmlformats.org/officeDocument/2006/relationships/hyperlink" Target="javascript:void(0);" TargetMode="External"/><Relationship Id="rId54" Type="http://schemas.openxmlformats.org/officeDocument/2006/relationships/hyperlink" Target="https://es.investing.com/indices/indices-futures" TargetMode="External"/><Relationship Id="rId217" Type="http://schemas.openxmlformats.org/officeDocument/2006/relationships/hyperlink" Target="https://es.investing.com/charts/cryptocurrency-charts" TargetMode="External"/><Relationship Id="rId564" Type="http://schemas.openxmlformats.org/officeDocument/2006/relationships/hyperlink" Target="https://es.investing.com/members/contributors/210142925" TargetMode="External"/><Relationship Id="rId771" Type="http://schemas.openxmlformats.org/officeDocument/2006/relationships/hyperlink" Target="https://es.investing.com/members/contributors/200477266" TargetMode="External"/><Relationship Id="rId869" Type="http://schemas.openxmlformats.org/officeDocument/2006/relationships/hyperlink" Target="javascript:void(0);" TargetMode="External"/><Relationship Id="rId424" Type="http://schemas.openxmlformats.org/officeDocument/2006/relationships/hyperlink" Target="https://es.investing.com/members/216817806" TargetMode="External"/><Relationship Id="rId631" Type="http://schemas.openxmlformats.org/officeDocument/2006/relationships/hyperlink" Target="javascript:void(0);" TargetMode="External"/><Relationship Id="rId729" Type="http://schemas.openxmlformats.org/officeDocument/2006/relationships/hyperlink" Target="https://es.investing.com/members/216947379" TargetMode="External"/><Relationship Id="rId270" Type="http://schemas.openxmlformats.org/officeDocument/2006/relationships/hyperlink" Target="https://es.investing.com/crypto/tron/trx-usd?cid=1116592" TargetMode="External"/><Relationship Id="rId936" Type="http://schemas.openxmlformats.org/officeDocument/2006/relationships/hyperlink" Target="javascript:void(0);" TargetMode="External"/><Relationship Id="rId65" Type="http://schemas.openxmlformats.org/officeDocument/2006/relationships/hyperlink" Target="https://es.investing.com/indices/merv" TargetMode="External"/><Relationship Id="rId130" Type="http://schemas.openxmlformats.org/officeDocument/2006/relationships/hyperlink" Target="https://es.investing.com/etfs/cannabis-etfs" TargetMode="External"/><Relationship Id="rId368" Type="http://schemas.openxmlformats.org/officeDocument/2006/relationships/hyperlink" Target="https://es.investing.com/members/contributors/210006530" TargetMode="External"/><Relationship Id="rId575" Type="http://schemas.openxmlformats.org/officeDocument/2006/relationships/hyperlink" Target="javascript:void(0);" TargetMode="External"/><Relationship Id="rId782" Type="http://schemas.openxmlformats.org/officeDocument/2006/relationships/hyperlink" Target="javascript:void(0)" TargetMode="External"/><Relationship Id="rId228" Type="http://schemas.openxmlformats.org/officeDocument/2006/relationships/hyperlink" Target="https://es.investing.com/technical/moving-averages" TargetMode="External"/><Relationship Id="rId435" Type="http://schemas.openxmlformats.org/officeDocument/2006/relationships/hyperlink" Target="javascript:void(0);" TargetMode="External"/><Relationship Id="rId642" Type="http://schemas.openxmlformats.org/officeDocument/2006/relationships/hyperlink" Target="javascript:void(0);" TargetMode="External"/><Relationship Id="rId281" Type="http://schemas.openxmlformats.org/officeDocument/2006/relationships/hyperlink" Target="https://es.investing.com/crypto/tron/trx-usd?cid=1116599" TargetMode="External"/><Relationship Id="rId502" Type="http://schemas.openxmlformats.org/officeDocument/2006/relationships/hyperlink" Target="https://es.investing.com/members/212596662" TargetMode="External"/><Relationship Id="rId947" Type="http://schemas.openxmlformats.org/officeDocument/2006/relationships/hyperlink" Target="https://es.investing.com/commodities/us-coffee-c" TargetMode="External"/><Relationship Id="rId76" Type="http://schemas.openxmlformats.org/officeDocument/2006/relationships/hyperlink" Target="https://es.investing.com/equities/52-week-low" TargetMode="External"/><Relationship Id="rId141" Type="http://schemas.openxmlformats.org/officeDocument/2006/relationships/hyperlink" Target="https://es.investing.com/funds/caixabank-iter-extra-fi" TargetMode="External"/><Relationship Id="rId379" Type="http://schemas.openxmlformats.org/officeDocument/2006/relationships/hyperlink" Target="javascript:void(0);" TargetMode="External"/><Relationship Id="rId586" Type="http://schemas.openxmlformats.org/officeDocument/2006/relationships/hyperlink" Target="https://es.investing.com/members/contributors/203258298" TargetMode="External"/><Relationship Id="rId793" Type="http://schemas.openxmlformats.org/officeDocument/2006/relationships/hyperlink" Target="javascript:void(0);" TargetMode="External"/><Relationship Id="rId807" Type="http://schemas.openxmlformats.org/officeDocument/2006/relationships/hyperlink" Target="https://es.investing.com/members/contributors/205787160" TargetMode="External"/><Relationship Id="rId7" Type="http://schemas.openxmlformats.org/officeDocument/2006/relationships/hyperlink" Target="https://es.investing.com/news/stock-market-news/martes-negro-wall-street-profundiza-caida-por-mala-racha-de-tecnologicas-2034933" TargetMode="External"/><Relationship Id="rId239" Type="http://schemas.openxmlformats.org/officeDocument/2006/relationships/hyperlink" Target="https://es.investing.com/brokers/promotions" TargetMode="External"/><Relationship Id="rId446" Type="http://schemas.openxmlformats.org/officeDocument/2006/relationships/hyperlink" Target="https://es.investing.com/members/contributors/213261692" TargetMode="External"/><Relationship Id="rId653" Type="http://schemas.openxmlformats.org/officeDocument/2006/relationships/hyperlink" Target="javascript:void(0);" TargetMode="External"/><Relationship Id="rId292" Type="http://schemas.openxmlformats.org/officeDocument/2006/relationships/hyperlink" Target="javascript:void(0);" TargetMode="External"/><Relationship Id="rId306" Type="http://schemas.openxmlformats.org/officeDocument/2006/relationships/hyperlink" Target="https://es.investing.com/crypto/tron/trx-usd-candlestick" TargetMode="External"/><Relationship Id="rId860" Type="http://schemas.openxmlformats.org/officeDocument/2006/relationships/hyperlink" Target="javascript:void(0);" TargetMode="External"/><Relationship Id="rId958" Type="http://schemas.openxmlformats.org/officeDocument/2006/relationships/hyperlink" Target="https://es.investing.com/indices/us-spx-500" TargetMode="External"/><Relationship Id="rId87" Type="http://schemas.openxmlformats.org/officeDocument/2006/relationships/hyperlink" Target="https://es.investing.com/equities/gamesa" TargetMode="External"/><Relationship Id="rId513" Type="http://schemas.openxmlformats.org/officeDocument/2006/relationships/hyperlink" Target="javascript:void(0)" TargetMode="External"/><Relationship Id="rId597" Type="http://schemas.openxmlformats.org/officeDocument/2006/relationships/hyperlink" Target="javascript:void(0)" TargetMode="External"/><Relationship Id="rId720" Type="http://schemas.openxmlformats.org/officeDocument/2006/relationships/hyperlink" Target="javascript:void(0);" TargetMode="External"/><Relationship Id="rId818" Type="http://schemas.openxmlformats.org/officeDocument/2006/relationships/hyperlink" Target="javascript:void(0)" TargetMode="External"/><Relationship Id="rId152" Type="http://schemas.openxmlformats.org/officeDocument/2006/relationships/hyperlink" Target="https://es.investing.com/rates-bonds/germany-10-year-bond-yield" TargetMode="External"/><Relationship Id="rId457" Type="http://schemas.openxmlformats.org/officeDocument/2006/relationships/hyperlink" Target="javascript:void(0)" TargetMode="External"/><Relationship Id="rId1003" Type="http://schemas.openxmlformats.org/officeDocument/2006/relationships/hyperlink" Target="https://es.investing.com/commodities/crude-oil" TargetMode="External"/><Relationship Id="rId664" Type="http://schemas.openxmlformats.org/officeDocument/2006/relationships/hyperlink" Target="javascript:void(0);" TargetMode="External"/><Relationship Id="rId871" Type="http://schemas.openxmlformats.org/officeDocument/2006/relationships/hyperlink" Target="javascript:void(0);" TargetMode="External"/><Relationship Id="rId969" Type="http://schemas.openxmlformats.org/officeDocument/2006/relationships/hyperlink" Target="https://es.investing.com/equities/banco-santander" TargetMode="External"/><Relationship Id="rId14" Type="http://schemas.openxmlformats.org/officeDocument/2006/relationships/hyperlink" Target="https://es.investing.com/analysis/chart-of-the-day-will-the-ecb-actually-be-able-to-devalue-the-euro-200438352" TargetMode="External"/><Relationship Id="rId317" Type="http://schemas.openxmlformats.org/officeDocument/2006/relationships/hyperlink" Target="https://es.investing.com/crypto/tron/trx-usd?cid=1116590" TargetMode="External"/><Relationship Id="rId524" Type="http://schemas.openxmlformats.org/officeDocument/2006/relationships/hyperlink" Target="javascript:void(0);" TargetMode="External"/><Relationship Id="rId731" Type="http://schemas.openxmlformats.org/officeDocument/2006/relationships/hyperlink" Target="javascript:void(0);" TargetMode="External"/><Relationship Id="rId98" Type="http://schemas.openxmlformats.org/officeDocument/2006/relationships/hyperlink" Target="https://es.investing.com/commodities/grains" TargetMode="External"/><Relationship Id="rId163" Type="http://schemas.openxmlformats.org/officeDocument/2006/relationships/hyperlink" Target="https://es.investing.com/currency-converter/?tag=Cryptocurrency" TargetMode="External"/><Relationship Id="rId370" Type="http://schemas.openxmlformats.org/officeDocument/2006/relationships/hyperlink" Target="javascript:void(0);" TargetMode="External"/><Relationship Id="rId829" Type="http://schemas.openxmlformats.org/officeDocument/2006/relationships/hyperlink" Target="https://es.investing.com/members/216817806" TargetMode="External"/><Relationship Id="rId1014" Type="http://schemas.openxmlformats.org/officeDocument/2006/relationships/hyperlink" Target="https://es.investing.com/crypto/iota/iota-usd" TargetMode="External"/><Relationship Id="rId230" Type="http://schemas.openxmlformats.org/officeDocument/2006/relationships/hyperlink" Target="https://es.investing.com/technical/candlestick-patterns" TargetMode="External"/><Relationship Id="rId468" Type="http://schemas.openxmlformats.org/officeDocument/2006/relationships/hyperlink" Target="javascript:void(0);" TargetMode="External"/><Relationship Id="rId675" Type="http://schemas.openxmlformats.org/officeDocument/2006/relationships/hyperlink" Target="javascript:void(0);" TargetMode="External"/><Relationship Id="rId882" Type="http://schemas.openxmlformats.org/officeDocument/2006/relationships/hyperlink" Target="https://es.investing.com/crypto/tron/trx-mxn" TargetMode="External"/><Relationship Id="rId25" Type="http://schemas.openxmlformats.org/officeDocument/2006/relationships/hyperlink" Target="https://gr.investing.com/" TargetMode="External"/><Relationship Id="rId328" Type="http://schemas.openxmlformats.org/officeDocument/2006/relationships/hyperlink" Target="https://es.investing.com/crypto/tron/trx-usd?cid=1123211" TargetMode="External"/><Relationship Id="rId535" Type="http://schemas.openxmlformats.org/officeDocument/2006/relationships/hyperlink" Target="javascript:void(0);" TargetMode="External"/><Relationship Id="rId742" Type="http://schemas.openxmlformats.org/officeDocument/2006/relationships/hyperlink" Target="https://es.investing.com/members/contributors/203258298" TargetMode="External"/><Relationship Id="rId174" Type="http://schemas.openxmlformats.org/officeDocument/2006/relationships/hyperlink" Target="https://es.investing.com/certificates/sg-ftse-mib-gross-tr-5x-s-18jun21" TargetMode="External"/><Relationship Id="rId381" Type="http://schemas.openxmlformats.org/officeDocument/2006/relationships/hyperlink" Target="javascript:void(0);" TargetMode="External"/><Relationship Id="rId602" Type="http://schemas.openxmlformats.org/officeDocument/2006/relationships/hyperlink" Target="javascript:void(0);" TargetMode="External"/><Relationship Id="rId1025" Type="http://schemas.openxmlformats.org/officeDocument/2006/relationships/hyperlink" Target="javascript:void(0);" TargetMode="External"/><Relationship Id="rId241" Type="http://schemas.openxmlformats.org/officeDocument/2006/relationships/hyperlink" Target="https://es.investing.com/brokers/compare-quotes-eur-usd" TargetMode="External"/><Relationship Id="rId479" Type="http://schemas.openxmlformats.org/officeDocument/2006/relationships/hyperlink" Target="javascript:void(0);" TargetMode="External"/><Relationship Id="rId686" Type="http://schemas.openxmlformats.org/officeDocument/2006/relationships/hyperlink" Target="https://es.investing.com/members/216817806" TargetMode="External"/><Relationship Id="rId893" Type="http://schemas.openxmlformats.org/officeDocument/2006/relationships/hyperlink" Target="https://es.investing.com/crypto/tron/trx-myr" TargetMode="External"/><Relationship Id="rId907" Type="http://schemas.openxmlformats.org/officeDocument/2006/relationships/hyperlink" Target="https://es.investing.com/indices/nq-100-futures" TargetMode="External"/><Relationship Id="rId36" Type="http://schemas.openxmlformats.org/officeDocument/2006/relationships/hyperlink" Target="https://mx.investing.com/" TargetMode="External"/><Relationship Id="rId339" Type="http://schemas.openxmlformats.org/officeDocument/2006/relationships/hyperlink" Target="javascript:void(0);" TargetMode="External"/><Relationship Id="rId546" Type="http://schemas.openxmlformats.org/officeDocument/2006/relationships/hyperlink" Target="javascript:void(0);" TargetMode="External"/><Relationship Id="rId753" Type="http://schemas.openxmlformats.org/officeDocument/2006/relationships/hyperlink" Target="javascript:void(0);" TargetMode="External"/><Relationship Id="rId101" Type="http://schemas.openxmlformats.org/officeDocument/2006/relationships/hyperlink" Target="https://es.investing.com/commodities/softs" TargetMode="External"/><Relationship Id="rId185" Type="http://schemas.openxmlformats.org/officeDocument/2006/relationships/hyperlink" Target="https://es.investing.com/funds/quality-inversion-conservadora-fi" TargetMode="External"/><Relationship Id="rId406" Type="http://schemas.openxmlformats.org/officeDocument/2006/relationships/hyperlink" Target="javascript:void(0);" TargetMode="External"/><Relationship Id="rId960" Type="http://schemas.openxmlformats.org/officeDocument/2006/relationships/hyperlink" Target="https://es.investing.com/indices/nq-100" TargetMode="External"/><Relationship Id="rId1036" Type="http://schemas.openxmlformats.org/officeDocument/2006/relationships/hyperlink" Target="https://es.investing.com/about-us/privacy-policy" TargetMode="External"/><Relationship Id="rId392" Type="http://schemas.openxmlformats.org/officeDocument/2006/relationships/hyperlink" Target="javascript:void(0);" TargetMode="External"/><Relationship Id="rId613" Type="http://schemas.openxmlformats.org/officeDocument/2006/relationships/hyperlink" Target="https://es.investing.com/members/216817806" TargetMode="External"/><Relationship Id="rId697" Type="http://schemas.openxmlformats.org/officeDocument/2006/relationships/hyperlink" Target="javascript:void(0);" TargetMode="External"/><Relationship Id="rId820" Type="http://schemas.openxmlformats.org/officeDocument/2006/relationships/hyperlink" Target="https://es.investing.com/members/contributors/213731477" TargetMode="External"/><Relationship Id="rId918" Type="http://schemas.openxmlformats.org/officeDocument/2006/relationships/hyperlink" Target="https://es.investing.com/equities/gamesa" TargetMode="External"/><Relationship Id="rId252" Type="http://schemas.openxmlformats.org/officeDocument/2006/relationships/hyperlink" Target="https://es.investing.com/education/webinars" TargetMode="External"/><Relationship Id="rId47" Type="http://schemas.openxmlformats.org/officeDocument/2006/relationships/hyperlink" Target="https://vn.investing.com/" TargetMode="External"/><Relationship Id="rId112" Type="http://schemas.openxmlformats.org/officeDocument/2006/relationships/hyperlink" Target="https://es.investing.com/currencies/streaming-forex-rates-majors" TargetMode="External"/><Relationship Id="rId557" Type="http://schemas.openxmlformats.org/officeDocument/2006/relationships/hyperlink" Target="https://es.investing.com/members/contributors/205787160" TargetMode="External"/><Relationship Id="rId764" Type="http://schemas.openxmlformats.org/officeDocument/2006/relationships/hyperlink" Target="https://es.investing.com/members/contributors/215673862" TargetMode="External"/><Relationship Id="rId971" Type="http://schemas.openxmlformats.org/officeDocument/2006/relationships/hyperlink" Target="https://es.investing.com/equities/telefonica" TargetMode="External"/><Relationship Id="rId196" Type="http://schemas.openxmlformats.org/officeDocument/2006/relationships/hyperlink" Target="https://es.investing.com/news/latest-news" TargetMode="External"/><Relationship Id="rId417" Type="http://schemas.openxmlformats.org/officeDocument/2006/relationships/hyperlink" Target="https://es.investing.com/members/contributors/215673862" TargetMode="External"/><Relationship Id="rId624" Type="http://schemas.openxmlformats.org/officeDocument/2006/relationships/hyperlink" Target="javascript:void(0);" TargetMode="External"/><Relationship Id="rId831" Type="http://schemas.openxmlformats.org/officeDocument/2006/relationships/hyperlink" Target="javascript:void(0);" TargetMode="External"/><Relationship Id="rId263" Type="http://schemas.openxmlformats.org/officeDocument/2006/relationships/hyperlink" Target="https://es.investing.com/brokers/cryptocurrency-brokers" TargetMode="External"/><Relationship Id="rId470" Type="http://schemas.openxmlformats.org/officeDocument/2006/relationships/hyperlink" Target="javascript:void(0);" TargetMode="External"/><Relationship Id="rId929" Type="http://schemas.openxmlformats.org/officeDocument/2006/relationships/hyperlink" Target="https://es.investing.com/rates-bonds/germany-10-year-bond-yield" TargetMode="External"/><Relationship Id="rId58" Type="http://schemas.openxmlformats.org/officeDocument/2006/relationships/hyperlink" Target="https://es.investing.com/indices/global-indices" TargetMode="External"/><Relationship Id="rId123" Type="http://schemas.openxmlformats.org/officeDocument/2006/relationships/hyperlink" Target="https://es.investing.com/currencies/usd-mxn" TargetMode="External"/><Relationship Id="rId330" Type="http://schemas.openxmlformats.org/officeDocument/2006/relationships/hyperlink" Target="https://es.investing.com/crypto/tron/trx-usd?cid=1116599" TargetMode="External"/><Relationship Id="rId568" Type="http://schemas.openxmlformats.org/officeDocument/2006/relationships/hyperlink" Target="javascript:void(0);" TargetMode="External"/><Relationship Id="rId775" Type="http://schemas.openxmlformats.org/officeDocument/2006/relationships/hyperlink" Target="javascript:void(0)" TargetMode="External"/><Relationship Id="rId982" Type="http://schemas.openxmlformats.org/officeDocument/2006/relationships/hyperlink" Target="https://es.investing.com/rates-bonds/japan-govt.-bond" TargetMode="External"/><Relationship Id="rId428" Type="http://schemas.openxmlformats.org/officeDocument/2006/relationships/hyperlink" Target="javascript:void(0);" TargetMode="External"/><Relationship Id="rId635" Type="http://schemas.openxmlformats.org/officeDocument/2006/relationships/hyperlink" Target="javascript:void(0)" TargetMode="External"/><Relationship Id="rId842" Type="http://schemas.openxmlformats.org/officeDocument/2006/relationships/hyperlink" Target="https://es.investing.com/members/contributors/205787160" TargetMode="External"/><Relationship Id="rId274" Type="http://schemas.openxmlformats.org/officeDocument/2006/relationships/hyperlink" Target="https://es.investing.com/crypto/tron/trx-usd?cid=1057827" TargetMode="External"/><Relationship Id="rId481" Type="http://schemas.openxmlformats.org/officeDocument/2006/relationships/hyperlink" Target="https://es.investing.com/members/contributors/217075689" TargetMode="External"/><Relationship Id="rId702" Type="http://schemas.openxmlformats.org/officeDocument/2006/relationships/hyperlink" Target="javascript:void(0);" TargetMode="External"/><Relationship Id="rId69" Type="http://schemas.openxmlformats.org/officeDocument/2006/relationships/hyperlink" Target="https://es.investing.com/stock-screener/" TargetMode="External"/><Relationship Id="rId134" Type="http://schemas.openxmlformats.org/officeDocument/2006/relationships/hyperlink" Target="https://es.investing.com/etfs/bbva-accion-ibex-35" TargetMode="External"/><Relationship Id="rId579" Type="http://schemas.openxmlformats.org/officeDocument/2006/relationships/hyperlink" Target="https://es.investing.com/members/contributors/210142925" TargetMode="External"/><Relationship Id="rId786" Type="http://schemas.openxmlformats.org/officeDocument/2006/relationships/hyperlink" Target="javascript:void(0);" TargetMode="External"/><Relationship Id="rId993" Type="http://schemas.openxmlformats.org/officeDocument/2006/relationships/hyperlink" Target="https://es.investing.com/currencies/eur-gbp" TargetMode="External"/><Relationship Id="rId341" Type="http://schemas.openxmlformats.org/officeDocument/2006/relationships/hyperlink" Target="https://es.investing.com/members/216817806" TargetMode="External"/><Relationship Id="rId439" Type="http://schemas.openxmlformats.org/officeDocument/2006/relationships/hyperlink" Target="https://es.investing.com/members/216768536" TargetMode="External"/><Relationship Id="rId646" Type="http://schemas.openxmlformats.org/officeDocument/2006/relationships/hyperlink" Target="javascript:void(0);" TargetMode="External"/><Relationship Id="rId201" Type="http://schemas.openxmlformats.org/officeDocument/2006/relationships/hyperlink" Target="https://es.investing.com/analysis/" TargetMode="External"/><Relationship Id="rId285" Type="http://schemas.openxmlformats.org/officeDocument/2006/relationships/hyperlink" Target="https://es.investing.com/crypto/tron/trx-usd?cid=1116597" TargetMode="External"/><Relationship Id="rId506" Type="http://schemas.openxmlformats.org/officeDocument/2006/relationships/hyperlink" Target="javascript:void(0)" TargetMode="External"/><Relationship Id="rId853" Type="http://schemas.openxmlformats.org/officeDocument/2006/relationships/hyperlink" Target="javascript:void(0);" TargetMode="External"/><Relationship Id="rId492" Type="http://schemas.openxmlformats.org/officeDocument/2006/relationships/hyperlink" Target="javascript:void(0)" TargetMode="External"/><Relationship Id="rId713" Type="http://schemas.openxmlformats.org/officeDocument/2006/relationships/hyperlink" Target="javascript:void(0);" TargetMode="External"/><Relationship Id="rId797" Type="http://schemas.openxmlformats.org/officeDocument/2006/relationships/hyperlink" Target="javascript:void(0);" TargetMode="External"/><Relationship Id="rId920" Type="http://schemas.openxmlformats.org/officeDocument/2006/relationships/hyperlink" Target="https://es.investing.com/commodities/crude-oil" TargetMode="External"/><Relationship Id="rId145" Type="http://schemas.openxmlformats.org/officeDocument/2006/relationships/hyperlink" Target="https://es.investing.com/rates-bonds/financial-futures" TargetMode="External"/><Relationship Id="rId352" Type="http://schemas.openxmlformats.org/officeDocument/2006/relationships/hyperlink" Target="javascript:void(0)" TargetMode="External"/><Relationship Id="rId212" Type="http://schemas.openxmlformats.org/officeDocument/2006/relationships/hyperlink" Target="https://es.investing.com/charts/live-charts" TargetMode="External"/><Relationship Id="rId657" Type="http://schemas.openxmlformats.org/officeDocument/2006/relationships/hyperlink" Target="javascript:void(0);" TargetMode="External"/><Relationship Id="rId864" Type="http://schemas.openxmlformats.org/officeDocument/2006/relationships/hyperlink" Target="javascript:void(0);" TargetMode="External"/><Relationship Id="rId296" Type="http://schemas.openxmlformats.org/officeDocument/2006/relationships/hyperlink" Target="https://es.investing.com/crypto/tron/trx-usd-chart" TargetMode="External"/><Relationship Id="rId517" Type="http://schemas.openxmlformats.org/officeDocument/2006/relationships/hyperlink" Target="javascript:void(0);" TargetMode="External"/><Relationship Id="rId724" Type="http://schemas.openxmlformats.org/officeDocument/2006/relationships/hyperlink" Target="javascript:void(0);" TargetMode="External"/><Relationship Id="rId931" Type="http://schemas.openxmlformats.org/officeDocument/2006/relationships/hyperlink" Target="https://es.investing.com/rates-bonds/u.s.-30-year-bond-yield" TargetMode="External"/><Relationship Id="rId60" Type="http://schemas.openxmlformats.org/officeDocument/2006/relationships/hyperlink" Target="https://es.investing.com/indices/spain-35" TargetMode="External"/><Relationship Id="rId156" Type="http://schemas.openxmlformats.org/officeDocument/2006/relationships/hyperlink" Target="https://es.investing.com/rates-bonds/euro-bund" TargetMode="External"/><Relationship Id="rId198" Type="http://schemas.openxmlformats.org/officeDocument/2006/relationships/hyperlink" Target="https://es.investing.com/economic-calendar/" TargetMode="External"/><Relationship Id="rId321" Type="http://schemas.openxmlformats.org/officeDocument/2006/relationships/hyperlink" Target="https://es.investing.com/crypto/tron/trx-usd?cid=1060338" TargetMode="External"/><Relationship Id="rId363" Type="http://schemas.openxmlformats.org/officeDocument/2006/relationships/hyperlink" Target="javascript:void(0);" TargetMode="External"/><Relationship Id="rId419" Type="http://schemas.openxmlformats.org/officeDocument/2006/relationships/hyperlink" Target="javascript:void(0);" TargetMode="External"/><Relationship Id="rId570" Type="http://schemas.openxmlformats.org/officeDocument/2006/relationships/hyperlink" Target="javascript:void(0);" TargetMode="External"/><Relationship Id="rId626" Type="http://schemas.openxmlformats.org/officeDocument/2006/relationships/hyperlink" Target="javascript:void(0)" TargetMode="External"/><Relationship Id="rId973" Type="http://schemas.openxmlformats.org/officeDocument/2006/relationships/hyperlink" Target="https://es.investing.com/equities/iberdrola" TargetMode="External"/><Relationship Id="rId1007" Type="http://schemas.openxmlformats.org/officeDocument/2006/relationships/hyperlink" Target="https://es.investing.com/indices/uk-100" TargetMode="External"/><Relationship Id="rId223" Type="http://schemas.openxmlformats.org/officeDocument/2006/relationships/hyperlink" Target="https://es.investing.com/charts/multiple-indices-streaming-charts" TargetMode="External"/><Relationship Id="rId430" Type="http://schemas.openxmlformats.org/officeDocument/2006/relationships/hyperlink" Target="javascript:void(0);" TargetMode="External"/><Relationship Id="rId668" Type="http://schemas.openxmlformats.org/officeDocument/2006/relationships/hyperlink" Target="javascript:void(0);" TargetMode="External"/><Relationship Id="rId833" Type="http://schemas.openxmlformats.org/officeDocument/2006/relationships/hyperlink" Target="javascript:void(0)" TargetMode="External"/><Relationship Id="rId875" Type="http://schemas.openxmlformats.org/officeDocument/2006/relationships/hyperlink" Target="javascript:void(0);" TargetMode="External"/><Relationship Id="rId18" Type="http://schemas.openxmlformats.org/officeDocument/2006/relationships/hyperlink" Target="https://www.investing.com/" TargetMode="External"/><Relationship Id="rId265" Type="http://schemas.openxmlformats.org/officeDocument/2006/relationships/hyperlink" Target="https://es.investing.com/charts/cryptocurrency-charts" TargetMode="External"/><Relationship Id="rId472" Type="http://schemas.openxmlformats.org/officeDocument/2006/relationships/hyperlink" Target="javascript:void(0);" TargetMode="External"/><Relationship Id="rId528" Type="http://schemas.openxmlformats.org/officeDocument/2006/relationships/hyperlink" Target="javascript:void(0);" TargetMode="External"/><Relationship Id="rId735" Type="http://schemas.openxmlformats.org/officeDocument/2006/relationships/hyperlink" Target="https://es.investing.com/members/contributors/200477266" TargetMode="External"/><Relationship Id="rId900" Type="http://schemas.openxmlformats.org/officeDocument/2006/relationships/hyperlink" Target="javascript:void(0);" TargetMode="External"/><Relationship Id="rId942" Type="http://schemas.openxmlformats.org/officeDocument/2006/relationships/hyperlink" Target="https://es.investing.com/currencies/eur-gbp" TargetMode="External"/><Relationship Id="rId125" Type="http://schemas.openxmlformats.org/officeDocument/2006/relationships/hyperlink" Target="https://es.investing.com/currencies/usd-jpy" TargetMode="External"/><Relationship Id="rId167" Type="http://schemas.openxmlformats.org/officeDocument/2006/relationships/hyperlink" Target="https://es.investing.com/crypto/bitcoin-cash/bch-usd" TargetMode="External"/><Relationship Id="rId332" Type="http://schemas.openxmlformats.org/officeDocument/2006/relationships/hyperlink" Target="https://es.investing.com/crypto/tron/trx-usd?cid=1116595" TargetMode="External"/><Relationship Id="rId374" Type="http://schemas.openxmlformats.org/officeDocument/2006/relationships/hyperlink" Target="javascript:void(0);" TargetMode="External"/><Relationship Id="rId581" Type="http://schemas.openxmlformats.org/officeDocument/2006/relationships/hyperlink" Target="javascript:void(0);" TargetMode="External"/><Relationship Id="rId777" Type="http://schemas.openxmlformats.org/officeDocument/2006/relationships/hyperlink" Target="https://es.investing.com/members/contributors/203258298" TargetMode="External"/><Relationship Id="rId984" Type="http://schemas.openxmlformats.org/officeDocument/2006/relationships/hyperlink" Target="https://es.investing.com/etfs/diamonds-trust" TargetMode="External"/><Relationship Id="rId1018" Type="http://schemas.openxmlformats.org/officeDocument/2006/relationships/hyperlink" Target="https://es.investing.com/crypto/litecoin/ltc-usd?cid=1010798" TargetMode="External"/><Relationship Id="rId71" Type="http://schemas.openxmlformats.org/officeDocument/2006/relationships/hyperlink" Target="https://es.investing.com/equities/spain" TargetMode="External"/><Relationship Id="rId234" Type="http://schemas.openxmlformats.org/officeDocument/2006/relationships/hyperlink" Target="https://es.investing.com/brokers/" TargetMode="External"/><Relationship Id="rId637" Type="http://schemas.openxmlformats.org/officeDocument/2006/relationships/hyperlink" Target="https://es.investing.com/members/contributors/210142925" TargetMode="External"/><Relationship Id="rId679" Type="http://schemas.openxmlformats.org/officeDocument/2006/relationships/hyperlink" Target="https://es.investing.com/members/216817806" TargetMode="External"/><Relationship Id="rId802" Type="http://schemas.openxmlformats.org/officeDocument/2006/relationships/hyperlink" Target="javascript:void(0);" TargetMode="External"/><Relationship Id="rId844" Type="http://schemas.openxmlformats.org/officeDocument/2006/relationships/hyperlink" Target="javascript:void(0);" TargetMode="External"/><Relationship Id="rId886" Type="http://schemas.openxmlformats.org/officeDocument/2006/relationships/hyperlink" Target="https://es.investing.com/crypto/tron/trx-eur" TargetMode="External"/><Relationship Id="rId2" Type="http://schemas.openxmlformats.org/officeDocument/2006/relationships/hyperlink" Target="https://es.investing.com/" TargetMode="External"/><Relationship Id="rId29" Type="http://schemas.openxmlformats.org/officeDocument/2006/relationships/hyperlink" Target="https://fi.investing.com/" TargetMode="External"/><Relationship Id="rId276" Type="http://schemas.openxmlformats.org/officeDocument/2006/relationships/hyperlink" Target="https://es.investing.com/crypto/tron/trx-usd?cid=1079924" TargetMode="External"/><Relationship Id="rId441" Type="http://schemas.openxmlformats.org/officeDocument/2006/relationships/hyperlink" Target="javascript:void(0);" TargetMode="External"/><Relationship Id="rId483" Type="http://schemas.openxmlformats.org/officeDocument/2006/relationships/hyperlink" Target="javascript:void(0);" TargetMode="External"/><Relationship Id="rId539" Type="http://schemas.openxmlformats.org/officeDocument/2006/relationships/hyperlink" Target="javascript:void(0);" TargetMode="External"/><Relationship Id="rId690" Type="http://schemas.openxmlformats.org/officeDocument/2006/relationships/hyperlink" Target="javascript:void(0);" TargetMode="External"/><Relationship Id="rId704" Type="http://schemas.openxmlformats.org/officeDocument/2006/relationships/hyperlink" Target="javascript:void(0);" TargetMode="External"/><Relationship Id="rId746" Type="http://schemas.openxmlformats.org/officeDocument/2006/relationships/hyperlink" Target="javascript:void(0);" TargetMode="External"/><Relationship Id="rId911" Type="http://schemas.openxmlformats.org/officeDocument/2006/relationships/hyperlink" Target="https://es.investing.com/indices/investing.com-eur-index" TargetMode="External"/><Relationship Id="rId40" Type="http://schemas.openxmlformats.org/officeDocument/2006/relationships/hyperlink" Target="https://it.investing.com/" TargetMode="External"/><Relationship Id="rId136" Type="http://schemas.openxmlformats.org/officeDocument/2006/relationships/hyperlink" Target="https://es.investing.com/funds/world-funds" TargetMode="External"/><Relationship Id="rId178" Type="http://schemas.openxmlformats.org/officeDocument/2006/relationships/hyperlink" Target="https://es.investing.com/insights?source=desktop&amp;medium=main_menu" TargetMode="External"/><Relationship Id="rId301" Type="http://schemas.openxmlformats.org/officeDocument/2006/relationships/hyperlink" Target="https://es.investing.com/crypto/tron/chat" TargetMode="External"/><Relationship Id="rId343" Type="http://schemas.openxmlformats.org/officeDocument/2006/relationships/hyperlink" Target="javascript:void(0);" TargetMode="External"/><Relationship Id="rId550" Type="http://schemas.openxmlformats.org/officeDocument/2006/relationships/hyperlink" Target="https://es.investing.com/members/contributors/203258298" TargetMode="External"/><Relationship Id="rId788" Type="http://schemas.openxmlformats.org/officeDocument/2006/relationships/hyperlink" Target="javascript:void(0);" TargetMode="External"/><Relationship Id="rId953" Type="http://schemas.openxmlformats.org/officeDocument/2006/relationships/hyperlink" Target="https://es.investing.com/commodities/us-cotton-no.2" TargetMode="External"/><Relationship Id="rId995" Type="http://schemas.openxmlformats.org/officeDocument/2006/relationships/hyperlink" Target="https://es.investing.com/currencies/gbp-usd" TargetMode="External"/><Relationship Id="rId1029" Type="http://schemas.openxmlformats.org/officeDocument/2006/relationships/hyperlink" Target="https://es.investing.com/mobile/" TargetMode="External"/><Relationship Id="rId82" Type="http://schemas.openxmlformats.org/officeDocument/2006/relationships/hyperlink" Target="https://es.investing.com/equities/cannabis-stocks" TargetMode="External"/><Relationship Id="rId203" Type="http://schemas.openxmlformats.org/officeDocument/2006/relationships/hyperlink" Target="https://es.investing.com/analysis/forex" TargetMode="External"/><Relationship Id="rId385" Type="http://schemas.openxmlformats.org/officeDocument/2006/relationships/hyperlink" Target="javascript:void(0);" TargetMode="External"/><Relationship Id="rId592" Type="http://schemas.openxmlformats.org/officeDocument/2006/relationships/hyperlink" Target="https://es.investing.com/members/contributors/215673862" TargetMode="External"/><Relationship Id="rId606" Type="http://schemas.openxmlformats.org/officeDocument/2006/relationships/hyperlink" Target="https://es.investing.com/members/216947379" TargetMode="External"/><Relationship Id="rId648" Type="http://schemas.openxmlformats.org/officeDocument/2006/relationships/hyperlink" Target="javascript:void(0)" TargetMode="External"/><Relationship Id="rId813" Type="http://schemas.openxmlformats.org/officeDocument/2006/relationships/hyperlink" Target="https://es.investing.com/members/contributors/200477266" TargetMode="External"/><Relationship Id="rId855" Type="http://schemas.openxmlformats.org/officeDocument/2006/relationships/hyperlink" Target="javascript:void(0);" TargetMode="External"/><Relationship Id="rId1040" Type="http://schemas.openxmlformats.org/officeDocument/2006/relationships/hyperlink" Target="javascript:void(0);" TargetMode="External"/><Relationship Id="rId245" Type="http://schemas.openxmlformats.org/officeDocument/2006/relationships/hyperlink" Target="https://es.investing.com/brokers/interviews" TargetMode="External"/><Relationship Id="rId287" Type="http://schemas.openxmlformats.org/officeDocument/2006/relationships/hyperlink" Target="javascript:void(0);" TargetMode="External"/><Relationship Id="rId410" Type="http://schemas.openxmlformats.org/officeDocument/2006/relationships/hyperlink" Target="https://es.investing.com/members/contributors/200175219" TargetMode="External"/><Relationship Id="rId452" Type="http://schemas.openxmlformats.org/officeDocument/2006/relationships/hyperlink" Target="https://es.investing.com/members/212596662" TargetMode="External"/><Relationship Id="rId494" Type="http://schemas.openxmlformats.org/officeDocument/2006/relationships/hyperlink" Target="https://es.investing.com/members/216768536" TargetMode="External"/><Relationship Id="rId508" Type="http://schemas.openxmlformats.org/officeDocument/2006/relationships/hyperlink" Target="https://es.investing.com/members/216817806" TargetMode="External"/><Relationship Id="rId715" Type="http://schemas.openxmlformats.org/officeDocument/2006/relationships/hyperlink" Target="https://es.investing.com/members/216947379" TargetMode="External"/><Relationship Id="rId897" Type="http://schemas.openxmlformats.org/officeDocument/2006/relationships/hyperlink" Target="https://es.investing.com/crypto/tron/trx-zar" TargetMode="External"/><Relationship Id="rId922" Type="http://schemas.openxmlformats.org/officeDocument/2006/relationships/hyperlink" Target="https://es.investing.com/commodities/gold" TargetMode="External"/><Relationship Id="rId105" Type="http://schemas.openxmlformats.org/officeDocument/2006/relationships/hyperlink" Target="https://es.investing.com/commodities/silver" TargetMode="External"/><Relationship Id="rId147" Type="http://schemas.openxmlformats.org/officeDocument/2006/relationships/hyperlink" Target="https://es.investing.com/rates-bonds/forward-rates" TargetMode="External"/><Relationship Id="rId312" Type="http://schemas.openxmlformats.org/officeDocument/2006/relationships/hyperlink" Target="https://es.investing.com/news/cryptocurrency-news/justin-sun-confirma-la-inclusion-de-tron-en-poloniex-1938428" TargetMode="External"/><Relationship Id="rId354" Type="http://schemas.openxmlformats.org/officeDocument/2006/relationships/hyperlink" Target="https://es.investing.com/members/215626451" TargetMode="External"/><Relationship Id="rId757" Type="http://schemas.openxmlformats.org/officeDocument/2006/relationships/hyperlink" Target="https://es.investing.com/members/contributors/203258298" TargetMode="External"/><Relationship Id="rId799" Type="http://schemas.openxmlformats.org/officeDocument/2006/relationships/hyperlink" Target="https://es.investing.com/members/contributors/213731477" TargetMode="External"/><Relationship Id="rId964" Type="http://schemas.openxmlformats.org/officeDocument/2006/relationships/hyperlink" Target="https://es.investing.com/crypto/bitcoin/btc-eur" TargetMode="External"/><Relationship Id="rId51" Type="http://schemas.openxmlformats.org/officeDocument/2006/relationships/hyperlink" Target="https://es.investing.com/markets/" TargetMode="External"/><Relationship Id="rId93" Type="http://schemas.openxmlformats.org/officeDocument/2006/relationships/hyperlink" Target="https://es.investing.com/equities/sacyr-valle" TargetMode="External"/><Relationship Id="rId189" Type="http://schemas.openxmlformats.org/officeDocument/2006/relationships/hyperlink" Target="https://es.investing.com/news/commodities-news" TargetMode="External"/><Relationship Id="rId396" Type="http://schemas.openxmlformats.org/officeDocument/2006/relationships/hyperlink" Target="https://es.investing.com/members/contributors/210006530" TargetMode="External"/><Relationship Id="rId561" Type="http://schemas.openxmlformats.org/officeDocument/2006/relationships/hyperlink" Target="javascript:void(0);" TargetMode="External"/><Relationship Id="rId617" Type="http://schemas.openxmlformats.org/officeDocument/2006/relationships/hyperlink" Target="javascript:void(0);" TargetMode="External"/><Relationship Id="rId659" Type="http://schemas.openxmlformats.org/officeDocument/2006/relationships/hyperlink" Target="https://es.investing.com/members/contributors/203258298" TargetMode="External"/><Relationship Id="rId824" Type="http://schemas.openxmlformats.org/officeDocument/2006/relationships/hyperlink" Target="javascript:void(0);" TargetMode="External"/><Relationship Id="rId866" Type="http://schemas.openxmlformats.org/officeDocument/2006/relationships/hyperlink" Target="javascript:void(0);" TargetMode="External"/><Relationship Id="rId214" Type="http://schemas.openxmlformats.org/officeDocument/2006/relationships/hyperlink" Target="https://es.investing.com/charts/futures-charts" TargetMode="External"/><Relationship Id="rId256" Type="http://schemas.openxmlformats.org/officeDocument/2006/relationships/hyperlink" Target="https://es.investing.com/webmaster-tools/" TargetMode="External"/><Relationship Id="rId298" Type="http://schemas.openxmlformats.org/officeDocument/2006/relationships/hyperlink" Target="https://es.investing.com/crypto/tron/news" TargetMode="External"/><Relationship Id="rId421" Type="http://schemas.openxmlformats.org/officeDocument/2006/relationships/hyperlink" Target="javascript:void(0);" TargetMode="External"/><Relationship Id="rId463" Type="http://schemas.openxmlformats.org/officeDocument/2006/relationships/hyperlink" Target="javascript:void(0);" TargetMode="External"/><Relationship Id="rId519" Type="http://schemas.openxmlformats.org/officeDocument/2006/relationships/hyperlink" Target="javascript:void(0);" TargetMode="External"/><Relationship Id="rId670" Type="http://schemas.openxmlformats.org/officeDocument/2006/relationships/hyperlink" Target="javascript:void(0)" TargetMode="External"/><Relationship Id="rId116" Type="http://schemas.openxmlformats.org/officeDocument/2006/relationships/hyperlink" Target="https://es.investing.com/currencies/fx-futures" TargetMode="External"/><Relationship Id="rId158" Type="http://schemas.openxmlformats.org/officeDocument/2006/relationships/hyperlink" Target="https://es.investing.com/crypto/" TargetMode="External"/><Relationship Id="rId323" Type="http://schemas.openxmlformats.org/officeDocument/2006/relationships/hyperlink" Target="https://es.investing.com/crypto/tron/trx-usd?cid=1057827" TargetMode="External"/><Relationship Id="rId530" Type="http://schemas.openxmlformats.org/officeDocument/2006/relationships/hyperlink" Target="https://es.investing.com/members/202600694" TargetMode="External"/><Relationship Id="rId726" Type="http://schemas.openxmlformats.org/officeDocument/2006/relationships/hyperlink" Target="javascript:void(0)" TargetMode="External"/><Relationship Id="rId768" Type="http://schemas.openxmlformats.org/officeDocument/2006/relationships/hyperlink" Target="javascript:void(0)" TargetMode="External"/><Relationship Id="rId933" Type="http://schemas.openxmlformats.org/officeDocument/2006/relationships/hyperlink" Target="javascript:void(0);" TargetMode="External"/><Relationship Id="rId975" Type="http://schemas.openxmlformats.org/officeDocument/2006/relationships/hyperlink" Target="https://es.investing.com/equities/google-inc" TargetMode="External"/><Relationship Id="rId1009" Type="http://schemas.openxmlformats.org/officeDocument/2006/relationships/hyperlink" Target="https://es.investing.com/indices/us-spx-500" TargetMode="External"/><Relationship Id="rId20" Type="http://schemas.openxmlformats.org/officeDocument/2006/relationships/hyperlink" Target="https://uk.investing.com/" TargetMode="External"/><Relationship Id="rId62" Type="http://schemas.openxmlformats.org/officeDocument/2006/relationships/hyperlink" Target="https://es.investing.com/indices/eu-stoxx50" TargetMode="External"/><Relationship Id="rId365" Type="http://schemas.openxmlformats.org/officeDocument/2006/relationships/hyperlink" Target="javascript:void(0);" TargetMode="External"/><Relationship Id="rId572" Type="http://schemas.openxmlformats.org/officeDocument/2006/relationships/hyperlink" Target="https://es.investing.com/members/217328709" TargetMode="External"/><Relationship Id="rId628" Type="http://schemas.openxmlformats.org/officeDocument/2006/relationships/hyperlink" Target="https://es.investing.com/members/contributors/210142925" TargetMode="External"/><Relationship Id="rId835" Type="http://schemas.openxmlformats.org/officeDocument/2006/relationships/hyperlink" Target="https://es.investing.com/members/216947379" TargetMode="External"/><Relationship Id="rId225" Type="http://schemas.openxmlformats.org/officeDocument/2006/relationships/hyperlink" Target="https://es.investing.com/technical/technical-summary" TargetMode="External"/><Relationship Id="rId267" Type="http://schemas.openxmlformats.org/officeDocument/2006/relationships/hyperlink" Target="https://es.investing.com/indices/investing.com-trx-usd" TargetMode="External"/><Relationship Id="rId432" Type="http://schemas.openxmlformats.org/officeDocument/2006/relationships/hyperlink" Target="https://es.investing.com/members/contributors/215673862" TargetMode="External"/><Relationship Id="rId474" Type="http://schemas.openxmlformats.org/officeDocument/2006/relationships/hyperlink" Target="https://es.investing.com/members/217328709" TargetMode="External"/><Relationship Id="rId877" Type="http://schemas.openxmlformats.org/officeDocument/2006/relationships/hyperlink" Target="javascript:void(0);" TargetMode="External"/><Relationship Id="rId1020" Type="http://schemas.openxmlformats.org/officeDocument/2006/relationships/hyperlink" Target="https://es.investing.com/crypto/tron/trx-usd?cid=1060338" TargetMode="External"/><Relationship Id="rId127" Type="http://schemas.openxmlformats.org/officeDocument/2006/relationships/hyperlink" Target="https://es.investing.com/etfs/major-etfs" TargetMode="External"/><Relationship Id="rId681" Type="http://schemas.openxmlformats.org/officeDocument/2006/relationships/hyperlink" Target="javascript:void(0);" TargetMode="External"/><Relationship Id="rId737" Type="http://schemas.openxmlformats.org/officeDocument/2006/relationships/hyperlink" Target="javascript:void(0);" TargetMode="External"/><Relationship Id="rId779" Type="http://schemas.openxmlformats.org/officeDocument/2006/relationships/hyperlink" Target="javascript:void(0);" TargetMode="External"/><Relationship Id="rId902" Type="http://schemas.openxmlformats.org/officeDocument/2006/relationships/hyperlink" Target="javascript:void(0);" TargetMode="External"/><Relationship Id="rId944" Type="http://schemas.openxmlformats.org/officeDocument/2006/relationships/hyperlink" Target="https://es.investing.com/currencies/gbp-usd" TargetMode="External"/><Relationship Id="rId986" Type="http://schemas.openxmlformats.org/officeDocument/2006/relationships/hyperlink" Target="https://es.investing.com/etfs/ishares-russell-2000-index-etf" TargetMode="External"/><Relationship Id="rId31" Type="http://schemas.openxmlformats.org/officeDocument/2006/relationships/hyperlink" Target="https://il.investing.com/" TargetMode="External"/><Relationship Id="rId73" Type="http://schemas.openxmlformats.org/officeDocument/2006/relationships/hyperlink" Target="https://es.investing.com/equities/americas" TargetMode="External"/><Relationship Id="rId169" Type="http://schemas.openxmlformats.org/officeDocument/2006/relationships/hyperlink" Target="https://es.investing.com/crypto/litecoin/ltc-usd" TargetMode="External"/><Relationship Id="rId334" Type="http://schemas.openxmlformats.org/officeDocument/2006/relationships/hyperlink" Target="https://es.investing.com/crypto/tron/trx-usd?cid=1116597" TargetMode="External"/><Relationship Id="rId376" Type="http://schemas.openxmlformats.org/officeDocument/2006/relationships/hyperlink" Target="https://es.investing.com/members/contributors/210737272" TargetMode="External"/><Relationship Id="rId541" Type="http://schemas.openxmlformats.org/officeDocument/2006/relationships/hyperlink" Target="javascript:void(0)" TargetMode="External"/><Relationship Id="rId583" Type="http://schemas.openxmlformats.org/officeDocument/2006/relationships/hyperlink" Target="javascript:void(0)" TargetMode="External"/><Relationship Id="rId639" Type="http://schemas.openxmlformats.org/officeDocument/2006/relationships/hyperlink" Target="javascript:void(0);" TargetMode="External"/><Relationship Id="rId790" Type="http://schemas.openxmlformats.org/officeDocument/2006/relationships/hyperlink" Target="javascript:void(0);" TargetMode="External"/><Relationship Id="rId804" Type="http://schemas.openxmlformats.org/officeDocument/2006/relationships/hyperlink" Target="javascript:void(0)" TargetMode="External"/><Relationship Id="rId4" Type="http://schemas.openxmlformats.org/officeDocument/2006/relationships/hyperlink" Target="https://es.investing.com/news/most-popular-news" TargetMode="External"/><Relationship Id="rId180" Type="http://schemas.openxmlformats.org/officeDocument/2006/relationships/hyperlink" Target="https://es.investing.com/funds/world-funds" TargetMode="External"/><Relationship Id="rId236" Type="http://schemas.openxmlformats.org/officeDocument/2006/relationships/hyperlink" Target="https://es.investing.com/brokers/cryptocurrency-brokers" TargetMode="External"/><Relationship Id="rId278" Type="http://schemas.openxmlformats.org/officeDocument/2006/relationships/hyperlink" Target="https://es.investing.com/crypto/tron/trx-usd?cid=1116600" TargetMode="External"/><Relationship Id="rId401" Type="http://schemas.openxmlformats.org/officeDocument/2006/relationships/hyperlink" Target="javascript:void(0)" TargetMode="External"/><Relationship Id="rId443" Type="http://schemas.openxmlformats.org/officeDocument/2006/relationships/hyperlink" Target="javascript:void(0)" TargetMode="External"/><Relationship Id="rId650" Type="http://schemas.openxmlformats.org/officeDocument/2006/relationships/hyperlink" Target="https://es.investing.com/members/contributors/210142925" TargetMode="External"/><Relationship Id="rId846" Type="http://schemas.openxmlformats.org/officeDocument/2006/relationships/hyperlink" Target="javascript:void(0);" TargetMode="External"/><Relationship Id="rId888" Type="http://schemas.openxmlformats.org/officeDocument/2006/relationships/hyperlink" Target="https://es.investing.com/crypto/tron/trx-try" TargetMode="External"/><Relationship Id="rId1031" Type="http://schemas.openxmlformats.org/officeDocument/2006/relationships/hyperlink" Target="https://es.investing.com/webmaster-tools/" TargetMode="External"/><Relationship Id="rId303" Type="http://schemas.openxmlformats.org/officeDocument/2006/relationships/hyperlink" Target="https://es.investing.com/crypto/tron/trx-usd-user-rankings" TargetMode="External"/><Relationship Id="rId485" Type="http://schemas.openxmlformats.org/officeDocument/2006/relationships/hyperlink" Target="javascript:void(0)" TargetMode="External"/><Relationship Id="rId692" Type="http://schemas.openxmlformats.org/officeDocument/2006/relationships/hyperlink" Target="javascript:void(0);" TargetMode="External"/><Relationship Id="rId706" Type="http://schemas.openxmlformats.org/officeDocument/2006/relationships/hyperlink" Target="javascript:void(0);" TargetMode="External"/><Relationship Id="rId748" Type="http://schemas.openxmlformats.org/officeDocument/2006/relationships/hyperlink" Target="javascript:void(0);" TargetMode="External"/><Relationship Id="rId913" Type="http://schemas.openxmlformats.org/officeDocument/2006/relationships/hyperlink" Target="https://es.investing.com/equities/bbva" TargetMode="External"/><Relationship Id="rId955" Type="http://schemas.openxmlformats.org/officeDocument/2006/relationships/hyperlink" Target="https://es.investing.com/indices/germany-30" TargetMode="External"/><Relationship Id="rId42" Type="http://schemas.openxmlformats.org/officeDocument/2006/relationships/hyperlink" Target="https://nl.investing.com/" TargetMode="External"/><Relationship Id="rId84" Type="http://schemas.openxmlformats.org/officeDocument/2006/relationships/hyperlink" Target="https://es.investing.com/equities/bbva" TargetMode="External"/><Relationship Id="rId138" Type="http://schemas.openxmlformats.org/officeDocument/2006/relationships/hyperlink" Target="https://es.investing.com/funds/caixabank-equilibrio-estandar-fi" TargetMode="External"/><Relationship Id="rId345" Type="http://schemas.openxmlformats.org/officeDocument/2006/relationships/hyperlink" Target="javascript:void(0)" TargetMode="External"/><Relationship Id="rId387" Type="http://schemas.openxmlformats.org/officeDocument/2006/relationships/hyperlink" Target="javascript:void(0)" TargetMode="External"/><Relationship Id="rId510" Type="http://schemas.openxmlformats.org/officeDocument/2006/relationships/hyperlink" Target="javascript:void(0);" TargetMode="External"/><Relationship Id="rId552" Type="http://schemas.openxmlformats.org/officeDocument/2006/relationships/hyperlink" Target="javascript:void(0);" TargetMode="External"/><Relationship Id="rId594" Type="http://schemas.openxmlformats.org/officeDocument/2006/relationships/hyperlink" Target="javascript:void(0);" TargetMode="External"/><Relationship Id="rId608" Type="http://schemas.openxmlformats.org/officeDocument/2006/relationships/hyperlink" Target="javascript:void(0);" TargetMode="External"/><Relationship Id="rId815" Type="http://schemas.openxmlformats.org/officeDocument/2006/relationships/hyperlink" Target="javascript:void(0);" TargetMode="External"/><Relationship Id="rId997" Type="http://schemas.openxmlformats.org/officeDocument/2006/relationships/hyperlink" Target="https://es.investing.com/currencies/usd-jpy" TargetMode="External"/><Relationship Id="rId191" Type="http://schemas.openxmlformats.org/officeDocument/2006/relationships/hyperlink" Target="https://es.investing.com/news/economic-indicators" TargetMode="External"/><Relationship Id="rId205" Type="http://schemas.openxmlformats.org/officeDocument/2006/relationships/hyperlink" Target="https://es.investing.com/analysis/commodities" TargetMode="External"/><Relationship Id="rId247" Type="http://schemas.openxmlformats.org/officeDocument/2006/relationships/hyperlink" Target="https://es.investing.com/education/" TargetMode="External"/><Relationship Id="rId412" Type="http://schemas.openxmlformats.org/officeDocument/2006/relationships/hyperlink" Target="javascript:void(0);" TargetMode="External"/><Relationship Id="rId857" Type="http://schemas.openxmlformats.org/officeDocument/2006/relationships/hyperlink" Target="https://es.investing.com/crypto/tron/%7buserLink%7d" TargetMode="External"/><Relationship Id="rId899" Type="http://schemas.openxmlformats.org/officeDocument/2006/relationships/hyperlink" Target="javascript:void(0);" TargetMode="External"/><Relationship Id="rId1000" Type="http://schemas.openxmlformats.org/officeDocument/2006/relationships/hyperlink" Target="https://es.investing.com/commodities/silver" TargetMode="External"/><Relationship Id="rId1042" Type="http://schemas.openxmlformats.org/officeDocument/2006/relationships/queryTable" Target="../queryTables/queryTable2.xml"/><Relationship Id="rId107" Type="http://schemas.openxmlformats.org/officeDocument/2006/relationships/hyperlink" Target="https://es.investing.com/commodities/copper" TargetMode="External"/><Relationship Id="rId289" Type="http://schemas.openxmlformats.org/officeDocument/2006/relationships/hyperlink" Target="javascript:void(0);" TargetMode="External"/><Relationship Id="rId454" Type="http://schemas.openxmlformats.org/officeDocument/2006/relationships/hyperlink" Target="javascript:void(0);" TargetMode="External"/><Relationship Id="rId496" Type="http://schemas.openxmlformats.org/officeDocument/2006/relationships/hyperlink" Target="javascript:void(0);" TargetMode="External"/><Relationship Id="rId661" Type="http://schemas.openxmlformats.org/officeDocument/2006/relationships/hyperlink" Target="javascript:void(0);" TargetMode="External"/><Relationship Id="rId717" Type="http://schemas.openxmlformats.org/officeDocument/2006/relationships/hyperlink" Target="javascript:void(0);" TargetMode="External"/><Relationship Id="rId759" Type="http://schemas.openxmlformats.org/officeDocument/2006/relationships/hyperlink" Target="javascript:void(0);" TargetMode="External"/><Relationship Id="rId924" Type="http://schemas.openxmlformats.org/officeDocument/2006/relationships/hyperlink" Target="https://es.investing.com/commodities/copper" TargetMode="External"/><Relationship Id="rId966" Type="http://schemas.openxmlformats.org/officeDocument/2006/relationships/hyperlink" Target="https://es.investing.com/crypto/ethereum/eth-eur" TargetMode="External"/><Relationship Id="rId11" Type="http://schemas.openxmlformats.org/officeDocument/2006/relationships/hyperlink" Target="https://es.investing.com/analysis/most-popular-analysis" TargetMode="External"/><Relationship Id="rId53" Type="http://schemas.openxmlformats.org/officeDocument/2006/relationships/hyperlink" Target="https://es.investing.com/indices/major-indices" TargetMode="External"/><Relationship Id="rId149" Type="http://schemas.openxmlformats.org/officeDocument/2006/relationships/hyperlink" Target="https://es.investing.com/rates-bonds/spain-2-year-bond-yield" TargetMode="External"/><Relationship Id="rId314" Type="http://schemas.openxmlformats.org/officeDocument/2006/relationships/hyperlink" Target="https://es.investing.com/crypto/tron/trx-usd-technical" TargetMode="External"/><Relationship Id="rId356" Type="http://schemas.openxmlformats.org/officeDocument/2006/relationships/hyperlink" Target="javascript:void(0);" TargetMode="External"/><Relationship Id="rId398" Type="http://schemas.openxmlformats.org/officeDocument/2006/relationships/hyperlink" Target="javascript:void(0);" TargetMode="External"/><Relationship Id="rId521" Type="http://schemas.openxmlformats.org/officeDocument/2006/relationships/hyperlink" Target="javascript:void(0);" TargetMode="External"/><Relationship Id="rId563" Type="http://schemas.openxmlformats.org/officeDocument/2006/relationships/hyperlink" Target="javascript:void(0);" TargetMode="External"/><Relationship Id="rId619" Type="http://schemas.openxmlformats.org/officeDocument/2006/relationships/hyperlink" Target="javascript:void(0);" TargetMode="External"/><Relationship Id="rId770" Type="http://schemas.openxmlformats.org/officeDocument/2006/relationships/hyperlink" Target="https://es.investing.com/members/contributors/200477266" TargetMode="External"/><Relationship Id="rId95" Type="http://schemas.openxmlformats.org/officeDocument/2006/relationships/hyperlink" Target="https://es.investing.com/commodities/" TargetMode="External"/><Relationship Id="rId160" Type="http://schemas.openxmlformats.org/officeDocument/2006/relationships/hyperlink" Target="https://es.investing.com/crypto/currencies" TargetMode="External"/><Relationship Id="rId216" Type="http://schemas.openxmlformats.org/officeDocument/2006/relationships/hyperlink" Target="https://es.investing.com/charts/indices-charts" TargetMode="External"/><Relationship Id="rId423" Type="http://schemas.openxmlformats.org/officeDocument/2006/relationships/hyperlink" Target="javascript:void(0);" TargetMode="External"/><Relationship Id="rId826" Type="http://schemas.openxmlformats.org/officeDocument/2006/relationships/hyperlink" Target="javascript:void(0)" TargetMode="External"/><Relationship Id="rId868" Type="http://schemas.openxmlformats.org/officeDocument/2006/relationships/hyperlink" Target="javascript:void(0);" TargetMode="External"/><Relationship Id="rId1011" Type="http://schemas.openxmlformats.org/officeDocument/2006/relationships/hyperlink" Target="https://es.investing.com/indices/nq-100" TargetMode="External"/><Relationship Id="rId258" Type="http://schemas.openxmlformats.org/officeDocument/2006/relationships/hyperlink" Target="https://es.investing.com/markets/sentiment-outlook" TargetMode="External"/><Relationship Id="rId465" Type="http://schemas.openxmlformats.org/officeDocument/2006/relationships/hyperlink" Target="javascript:void(0);" TargetMode="External"/><Relationship Id="rId630" Type="http://schemas.openxmlformats.org/officeDocument/2006/relationships/hyperlink" Target="javascript:void(0);" TargetMode="External"/><Relationship Id="rId672" Type="http://schemas.openxmlformats.org/officeDocument/2006/relationships/hyperlink" Target="https://es.investing.com/members/contributors/200477266" TargetMode="External"/><Relationship Id="rId728" Type="http://schemas.openxmlformats.org/officeDocument/2006/relationships/hyperlink" Target="https://es.investing.com/members/216947379" TargetMode="External"/><Relationship Id="rId935" Type="http://schemas.openxmlformats.org/officeDocument/2006/relationships/hyperlink" Target="javascript:void(0);" TargetMode="External"/><Relationship Id="rId22" Type="http://schemas.openxmlformats.org/officeDocument/2006/relationships/hyperlink" Target="https://in.investing.com/" TargetMode="External"/><Relationship Id="rId64" Type="http://schemas.openxmlformats.org/officeDocument/2006/relationships/hyperlink" Target="https://es.investing.com/indices/us-30" TargetMode="External"/><Relationship Id="rId118" Type="http://schemas.openxmlformats.org/officeDocument/2006/relationships/hyperlink" Target="https://es.investing.com/currencies/eur-usd" TargetMode="External"/><Relationship Id="rId325" Type="http://schemas.openxmlformats.org/officeDocument/2006/relationships/hyperlink" Target="https://es.investing.com/crypto/tron/trx-usd?cid=1079924" TargetMode="External"/><Relationship Id="rId367" Type="http://schemas.openxmlformats.org/officeDocument/2006/relationships/hyperlink" Target="javascript:void(0);" TargetMode="External"/><Relationship Id="rId532" Type="http://schemas.openxmlformats.org/officeDocument/2006/relationships/hyperlink" Target="javascript:void(0);" TargetMode="External"/><Relationship Id="rId574" Type="http://schemas.openxmlformats.org/officeDocument/2006/relationships/hyperlink" Target="javascript:void(0);" TargetMode="External"/><Relationship Id="rId977" Type="http://schemas.openxmlformats.org/officeDocument/2006/relationships/hyperlink" Target="https://es.investing.com/rates-bonds/u.s.-5-year-bond-yield" TargetMode="External"/><Relationship Id="rId171" Type="http://schemas.openxmlformats.org/officeDocument/2006/relationships/hyperlink" Target="https://es.investing.com/certificates/" TargetMode="External"/><Relationship Id="rId227" Type="http://schemas.openxmlformats.org/officeDocument/2006/relationships/hyperlink" Target="https://es.investing.com/technical/pivot-points" TargetMode="External"/><Relationship Id="rId781" Type="http://schemas.openxmlformats.org/officeDocument/2006/relationships/hyperlink" Target="javascript:void(0);" TargetMode="External"/><Relationship Id="rId837" Type="http://schemas.openxmlformats.org/officeDocument/2006/relationships/hyperlink" Target="javascript:void(0);" TargetMode="External"/><Relationship Id="rId879" Type="http://schemas.openxmlformats.org/officeDocument/2006/relationships/hyperlink" Target="javascript:void(0);" TargetMode="External"/><Relationship Id="rId1022" Type="http://schemas.openxmlformats.org/officeDocument/2006/relationships/hyperlink" Target="https://es.investing.com/currencies/usd-cop" TargetMode="External"/><Relationship Id="rId269" Type="http://schemas.openxmlformats.org/officeDocument/2006/relationships/hyperlink" Target="https://es.investing.com/crypto/tron/trx-usd?cid=1116591" TargetMode="External"/><Relationship Id="rId434" Type="http://schemas.openxmlformats.org/officeDocument/2006/relationships/hyperlink" Target="javascript:void(0);" TargetMode="External"/><Relationship Id="rId476" Type="http://schemas.openxmlformats.org/officeDocument/2006/relationships/hyperlink" Target="javascript:void(0);" TargetMode="External"/><Relationship Id="rId641" Type="http://schemas.openxmlformats.org/officeDocument/2006/relationships/hyperlink" Target="javascript:void(0)" TargetMode="External"/><Relationship Id="rId683" Type="http://schemas.openxmlformats.org/officeDocument/2006/relationships/hyperlink" Target="javascript:void(0);" TargetMode="External"/><Relationship Id="rId739" Type="http://schemas.openxmlformats.org/officeDocument/2006/relationships/hyperlink" Target="javascript:void(0);" TargetMode="External"/><Relationship Id="rId890" Type="http://schemas.openxmlformats.org/officeDocument/2006/relationships/hyperlink" Target="https://es.investing.com/crypto/tron/trx-sek" TargetMode="External"/><Relationship Id="rId904" Type="http://schemas.openxmlformats.org/officeDocument/2006/relationships/hyperlink" Target="javascript:void(0);" TargetMode="External"/><Relationship Id="rId33" Type="http://schemas.openxmlformats.org/officeDocument/2006/relationships/hyperlink" Target="https://jp.investing.com/" TargetMode="External"/><Relationship Id="rId129" Type="http://schemas.openxmlformats.org/officeDocument/2006/relationships/hyperlink" Target="https://es.investing.com/etfs/world-etfs" TargetMode="External"/><Relationship Id="rId280" Type="http://schemas.openxmlformats.org/officeDocument/2006/relationships/hyperlink" Target="https://es.investing.com/crypto/tron/trx-usd?cid=1161544" TargetMode="External"/><Relationship Id="rId336" Type="http://schemas.openxmlformats.org/officeDocument/2006/relationships/hyperlink" Target="javascript:void(0);" TargetMode="External"/><Relationship Id="rId501" Type="http://schemas.openxmlformats.org/officeDocument/2006/relationships/hyperlink" Target="https://es.investing.com/members/212596662" TargetMode="External"/><Relationship Id="rId543" Type="http://schemas.openxmlformats.org/officeDocument/2006/relationships/hyperlink" Target="https://es.investing.com/members/contributors/213261692" TargetMode="External"/><Relationship Id="rId946" Type="http://schemas.openxmlformats.org/officeDocument/2006/relationships/hyperlink" Target="https://es.investing.com/currencies/usd-jpy" TargetMode="External"/><Relationship Id="rId988" Type="http://schemas.openxmlformats.org/officeDocument/2006/relationships/hyperlink" Target="https://es.investing.com/etfs/spdr-s-p-500" TargetMode="External"/><Relationship Id="rId75" Type="http://schemas.openxmlformats.org/officeDocument/2006/relationships/hyperlink" Target="https://es.investing.com/equities/52-week-high" TargetMode="External"/><Relationship Id="rId140" Type="http://schemas.openxmlformats.org/officeDocument/2006/relationships/hyperlink" Target="https://es.investing.com/funds/quality-inversion-conservadora-fi" TargetMode="External"/><Relationship Id="rId182" Type="http://schemas.openxmlformats.org/officeDocument/2006/relationships/hyperlink" Target="https://es.investing.com/etfs/" TargetMode="External"/><Relationship Id="rId378" Type="http://schemas.openxmlformats.org/officeDocument/2006/relationships/hyperlink" Target="javascript:void(0);" TargetMode="External"/><Relationship Id="rId403" Type="http://schemas.openxmlformats.org/officeDocument/2006/relationships/hyperlink" Target="https://es.investing.com/members/216817806" TargetMode="External"/><Relationship Id="rId585" Type="http://schemas.openxmlformats.org/officeDocument/2006/relationships/hyperlink" Target="https://es.investing.com/members/contributors/203258298" TargetMode="External"/><Relationship Id="rId750" Type="http://schemas.openxmlformats.org/officeDocument/2006/relationships/hyperlink" Target="https://es.investing.com/members/216947379" TargetMode="External"/><Relationship Id="rId792" Type="http://schemas.openxmlformats.org/officeDocument/2006/relationships/hyperlink" Target="https://es.investing.com/members/contributors/213731477" TargetMode="External"/><Relationship Id="rId806" Type="http://schemas.openxmlformats.org/officeDocument/2006/relationships/hyperlink" Target="https://es.investing.com/members/contributors/205787160" TargetMode="External"/><Relationship Id="rId848" Type="http://schemas.openxmlformats.org/officeDocument/2006/relationships/hyperlink" Target="javascript:void(0);" TargetMode="External"/><Relationship Id="rId1033" Type="http://schemas.openxmlformats.org/officeDocument/2006/relationships/hyperlink" Target="https://es.investing.com/about-us/advertise" TargetMode="External"/><Relationship Id="rId6" Type="http://schemas.openxmlformats.org/officeDocument/2006/relationships/hyperlink" Target="https://es.investing.com/news/stock-market-news/caen-las-faang-tesla-se-desploma-nueva-sesion-de-infarto-en-wall-street-2034799" TargetMode="External"/><Relationship Id="rId238" Type="http://schemas.openxmlformats.org/officeDocument/2006/relationships/hyperlink" Target="https://es.investing.com/brokers/stock-brokers" TargetMode="External"/><Relationship Id="rId445" Type="http://schemas.openxmlformats.org/officeDocument/2006/relationships/hyperlink" Target="https://es.investing.com/members/contributors/213261692" TargetMode="External"/><Relationship Id="rId487" Type="http://schemas.openxmlformats.org/officeDocument/2006/relationships/hyperlink" Target="https://es.investing.com/members/216947379" TargetMode="External"/><Relationship Id="rId610" Type="http://schemas.openxmlformats.org/officeDocument/2006/relationships/hyperlink" Target="javascript:void(0);" TargetMode="External"/><Relationship Id="rId652" Type="http://schemas.openxmlformats.org/officeDocument/2006/relationships/hyperlink" Target="javascript:void(0);" TargetMode="External"/><Relationship Id="rId694" Type="http://schemas.openxmlformats.org/officeDocument/2006/relationships/hyperlink" Target="https://es.investing.com/members/contributors/210006530" TargetMode="External"/><Relationship Id="rId708" Type="http://schemas.openxmlformats.org/officeDocument/2006/relationships/hyperlink" Target="https://es.investing.com/members/contributors/200477266" TargetMode="External"/><Relationship Id="rId915" Type="http://schemas.openxmlformats.org/officeDocument/2006/relationships/hyperlink" Target="https://es.investing.com/equities/repsol-ypf" TargetMode="External"/><Relationship Id="rId291" Type="http://schemas.openxmlformats.org/officeDocument/2006/relationships/hyperlink" Target="javascript:void(0);" TargetMode="External"/><Relationship Id="rId305" Type="http://schemas.openxmlformats.org/officeDocument/2006/relationships/hyperlink" Target="https://es.investing.com/crypto/tron/trx-usd-technical" TargetMode="External"/><Relationship Id="rId347" Type="http://schemas.openxmlformats.org/officeDocument/2006/relationships/hyperlink" Target="https://es.investing.com/members/contributors/215794285" TargetMode="External"/><Relationship Id="rId512" Type="http://schemas.openxmlformats.org/officeDocument/2006/relationships/hyperlink" Target="javascript:void(0);" TargetMode="External"/><Relationship Id="rId957" Type="http://schemas.openxmlformats.org/officeDocument/2006/relationships/hyperlink" Target="https://es.investing.com/indices/eu-stoxx50" TargetMode="External"/><Relationship Id="rId999" Type="http://schemas.openxmlformats.org/officeDocument/2006/relationships/hyperlink" Target="https://es.investing.com/commodities/gold" TargetMode="External"/><Relationship Id="rId44" Type="http://schemas.openxmlformats.org/officeDocument/2006/relationships/hyperlink" Target="https://pt.investing.com/" TargetMode="External"/><Relationship Id="rId86" Type="http://schemas.openxmlformats.org/officeDocument/2006/relationships/hyperlink" Target="https://es.investing.com/equities/ohl" TargetMode="External"/><Relationship Id="rId151" Type="http://schemas.openxmlformats.org/officeDocument/2006/relationships/hyperlink" Target="https://es.investing.com/rates-bonds/us-30-yr-t-bond" TargetMode="External"/><Relationship Id="rId389" Type="http://schemas.openxmlformats.org/officeDocument/2006/relationships/hyperlink" Target="https://es.investing.com/members/217378613" TargetMode="External"/><Relationship Id="rId554" Type="http://schemas.openxmlformats.org/officeDocument/2006/relationships/hyperlink" Target="javascript:void(0);" TargetMode="External"/><Relationship Id="rId596" Type="http://schemas.openxmlformats.org/officeDocument/2006/relationships/hyperlink" Target="javascript:void(0);" TargetMode="External"/><Relationship Id="rId761" Type="http://schemas.openxmlformats.org/officeDocument/2006/relationships/hyperlink" Target="javascript:void(0)" TargetMode="External"/><Relationship Id="rId817" Type="http://schemas.openxmlformats.org/officeDocument/2006/relationships/hyperlink" Target="javascript:void(0);" TargetMode="External"/><Relationship Id="rId859" Type="http://schemas.openxmlformats.org/officeDocument/2006/relationships/hyperlink" Target="javascript:void(0);" TargetMode="External"/><Relationship Id="rId1002" Type="http://schemas.openxmlformats.org/officeDocument/2006/relationships/hyperlink" Target="https://es.investing.com/commodities/brent-oil" TargetMode="External"/><Relationship Id="rId193" Type="http://schemas.openxmlformats.org/officeDocument/2006/relationships/hyperlink" Target="https://es.investing.com/news/technology-news" TargetMode="External"/><Relationship Id="rId207" Type="http://schemas.openxmlformats.org/officeDocument/2006/relationships/hyperlink" Target="https://es.investing.com/analysis/cryptocurrency" TargetMode="External"/><Relationship Id="rId249" Type="http://schemas.openxmlformats.org/officeDocument/2006/relationships/hyperlink" Target="https://es.investing.com/tools/" TargetMode="External"/><Relationship Id="rId414" Type="http://schemas.openxmlformats.org/officeDocument/2006/relationships/hyperlink" Target="javascript:void(0);" TargetMode="External"/><Relationship Id="rId456" Type="http://schemas.openxmlformats.org/officeDocument/2006/relationships/hyperlink" Target="javascript:void(0);" TargetMode="External"/><Relationship Id="rId498" Type="http://schemas.openxmlformats.org/officeDocument/2006/relationships/hyperlink" Target="javascript:void(0);" TargetMode="External"/><Relationship Id="rId621" Type="http://schemas.openxmlformats.org/officeDocument/2006/relationships/hyperlink" Target="https://es.investing.com/members/216947379" TargetMode="External"/><Relationship Id="rId663" Type="http://schemas.openxmlformats.org/officeDocument/2006/relationships/hyperlink" Target="javascript:void(0)" TargetMode="External"/><Relationship Id="rId870" Type="http://schemas.openxmlformats.org/officeDocument/2006/relationships/hyperlink" Target="javascript:void(0);" TargetMode="External"/><Relationship Id="rId13" Type="http://schemas.openxmlformats.org/officeDocument/2006/relationships/hyperlink" Target="https://es.investing.com/analysis/quiere-sacar-provecho-de-la-vacuna-ojo-a-estas-19-acciones-de-goldman-sachs-200438322" TargetMode="External"/><Relationship Id="rId109" Type="http://schemas.openxmlformats.org/officeDocument/2006/relationships/hyperlink" Target="https://es.investing.com/commodities/us-cocoa" TargetMode="External"/><Relationship Id="rId260" Type="http://schemas.openxmlformats.org/officeDocument/2006/relationships/hyperlink" Target="https://es.investing.com/crypto/currencies" TargetMode="External"/><Relationship Id="rId316" Type="http://schemas.openxmlformats.org/officeDocument/2006/relationships/hyperlink" Target="https://es.investing.com/indices/investing.com-trx-usd" TargetMode="External"/><Relationship Id="rId523" Type="http://schemas.openxmlformats.org/officeDocument/2006/relationships/hyperlink" Target="https://es.investing.com/members/202600694" TargetMode="External"/><Relationship Id="rId719" Type="http://schemas.openxmlformats.org/officeDocument/2006/relationships/hyperlink" Target="javascript:void(0)" TargetMode="External"/><Relationship Id="rId926" Type="http://schemas.openxmlformats.org/officeDocument/2006/relationships/hyperlink" Target="https://es.investing.com/rates-bonds/spain-10-year-bond-yield" TargetMode="External"/><Relationship Id="rId968" Type="http://schemas.openxmlformats.org/officeDocument/2006/relationships/hyperlink" Target="https://es.investing.com/crypto/litecoin/ltc-eur" TargetMode="External"/><Relationship Id="rId55" Type="http://schemas.openxmlformats.org/officeDocument/2006/relationships/hyperlink" Target="https://es.investing.com/indices/world-indices" TargetMode="External"/><Relationship Id="rId97" Type="http://schemas.openxmlformats.org/officeDocument/2006/relationships/hyperlink" Target="https://es.investing.com/commodities/metals" TargetMode="External"/><Relationship Id="rId120" Type="http://schemas.openxmlformats.org/officeDocument/2006/relationships/hyperlink" Target="https://es.investing.com/currencies/eur-jpy" TargetMode="External"/><Relationship Id="rId358" Type="http://schemas.openxmlformats.org/officeDocument/2006/relationships/hyperlink" Target="javascript:void(0);" TargetMode="External"/><Relationship Id="rId565" Type="http://schemas.openxmlformats.org/officeDocument/2006/relationships/hyperlink" Target="https://es.investing.com/members/contributors/210142925" TargetMode="External"/><Relationship Id="rId730" Type="http://schemas.openxmlformats.org/officeDocument/2006/relationships/hyperlink" Target="javascript:void(0);" TargetMode="External"/><Relationship Id="rId772" Type="http://schemas.openxmlformats.org/officeDocument/2006/relationships/hyperlink" Target="javascript:void(0);" TargetMode="External"/><Relationship Id="rId828" Type="http://schemas.openxmlformats.org/officeDocument/2006/relationships/hyperlink" Target="https://es.investing.com/members/216817806" TargetMode="External"/><Relationship Id="rId1013" Type="http://schemas.openxmlformats.org/officeDocument/2006/relationships/hyperlink" Target="https://es.investing.com/crypto/ethereum/eth-usd?cid=997650" TargetMode="External"/><Relationship Id="rId162" Type="http://schemas.openxmlformats.org/officeDocument/2006/relationships/hyperlink" Target="https://es.investing.com/crypto/ethereum" TargetMode="External"/><Relationship Id="rId218" Type="http://schemas.openxmlformats.org/officeDocument/2006/relationships/hyperlink" Target="https://es.investing.com/charts/real-time-forex-charts" TargetMode="External"/><Relationship Id="rId425" Type="http://schemas.openxmlformats.org/officeDocument/2006/relationships/hyperlink" Target="https://es.investing.com/members/216817806" TargetMode="External"/><Relationship Id="rId467" Type="http://schemas.openxmlformats.org/officeDocument/2006/relationships/hyperlink" Target="https://es.investing.com/members/216768536" TargetMode="External"/><Relationship Id="rId632" Type="http://schemas.openxmlformats.org/officeDocument/2006/relationships/hyperlink" Target="javascript:void(0);" TargetMode="External"/><Relationship Id="rId271" Type="http://schemas.openxmlformats.org/officeDocument/2006/relationships/hyperlink" Target="https://es.investing.com/crypto/tron/trx-usd?cid=1116580" TargetMode="External"/><Relationship Id="rId674" Type="http://schemas.openxmlformats.org/officeDocument/2006/relationships/hyperlink" Target="javascript:void(0);" TargetMode="External"/><Relationship Id="rId881" Type="http://schemas.openxmlformats.org/officeDocument/2006/relationships/hyperlink" Target="https://es.investing.com/crypto/tron/trx-usd" TargetMode="External"/><Relationship Id="rId937" Type="http://schemas.openxmlformats.org/officeDocument/2006/relationships/hyperlink" Target="javascript:void();" TargetMode="External"/><Relationship Id="rId979" Type="http://schemas.openxmlformats.org/officeDocument/2006/relationships/hyperlink" Target="https://es.investing.com/rates-bonds/u.s.-30-year-bond-yield" TargetMode="External"/><Relationship Id="rId24" Type="http://schemas.openxmlformats.org/officeDocument/2006/relationships/hyperlink" Target="https://ca.investing.com/" TargetMode="External"/><Relationship Id="rId66" Type="http://schemas.openxmlformats.org/officeDocument/2006/relationships/hyperlink" Target="https://es.investing.com/indices/japan-ni225" TargetMode="External"/><Relationship Id="rId131" Type="http://schemas.openxmlformats.org/officeDocument/2006/relationships/hyperlink" Target="https://es.investing.com/etfs/spdr-s-p-500" TargetMode="External"/><Relationship Id="rId327" Type="http://schemas.openxmlformats.org/officeDocument/2006/relationships/hyperlink" Target="https://es.investing.com/crypto/tron/trx-usd?cid=1116600" TargetMode="External"/><Relationship Id="rId369" Type="http://schemas.openxmlformats.org/officeDocument/2006/relationships/hyperlink" Target="https://es.investing.com/members/contributors/210006530" TargetMode="External"/><Relationship Id="rId534" Type="http://schemas.openxmlformats.org/officeDocument/2006/relationships/hyperlink" Target="javascript:void(0)" TargetMode="External"/><Relationship Id="rId576" Type="http://schemas.openxmlformats.org/officeDocument/2006/relationships/hyperlink" Target="javascript:void(0)" TargetMode="External"/><Relationship Id="rId741" Type="http://schemas.openxmlformats.org/officeDocument/2006/relationships/hyperlink" Target="javascript:void(0);" TargetMode="External"/><Relationship Id="rId783" Type="http://schemas.openxmlformats.org/officeDocument/2006/relationships/hyperlink" Target="javascript:void(0);" TargetMode="External"/><Relationship Id="rId839" Type="http://schemas.openxmlformats.org/officeDocument/2006/relationships/hyperlink" Target="javascript:void(0);" TargetMode="External"/><Relationship Id="rId990" Type="http://schemas.openxmlformats.org/officeDocument/2006/relationships/hyperlink" Target="https://es.investing.com/etfs/proshares-ultrashort-qqq-etf" TargetMode="External"/><Relationship Id="rId173" Type="http://schemas.openxmlformats.org/officeDocument/2006/relationships/hyperlink" Target="https://es.investing.com/certificates/world-certificates" TargetMode="External"/><Relationship Id="rId229" Type="http://schemas.openxmlformats.org/officeDocument/2006/relationships/hyperlink" Target="https://es.investing.com/technical/indicators" TargetMode="External"/><Relationship Id="rId380" Type="http://schemas.openxmlformats.org/officeDocument/2006/relationships/hyperlink" Target="javascript:void(0)" TargetMode="External"/><Relationship Id="rId436" Type="http://schemas.openxmlformats.org/officeDocument/2006/relationships/hyperlink" Target="javascript:void(0)" TargetMode="External"/><Relationship Id="rId601" Type="http://schemas.openxmlformats.org/officeDocument/2006/relationships/hyperlink" Target="javascript:void(0);" TargetMode="External"/><Relationship Id="rId643" Type="http://schemas.openxmlformats.org/officeDocument/2006/relationships/hyperlink" Target="https://es.investing.com/members/contributors/210006530" TargetMode="External"/><Relationship Id="rId1024" Type="http://schemas.openxmlformats.org/officeDocument/2006/relationships/hyperlink" Target="javascript:void(0);" TargetMode="External"/><Relationship Id="rId240" Type="http://schemas.openxmlformats.org/officeDocument/2006/relationships/hyperlink" Target="https://es.investing.com/brokers/compare-spreads-eur-usd" TargetMode="External"/><Relationship Id="rId478" Type="http://schemas.openxmlformats.org/officeDocument/2006/relationships/hyperlink" Target="javascript:void(0)" TargetMode="External"/><Relationship Id="rId685" Type="http://schemas.openxmlformats.org/officeDocument/2006/relationships/hyperlink" Target="javascript:void(0);" TargetMode="External"/><Relationship Id="rId850" Type="http://schemas.openxmlformats.org/officeDocument/2006/relationships/hyperlink" Target="https://es.investing.com/crypto/tron/%7buserLink%7d" TargetMode="External"/><Relationship Id="rId892" Type="http://schemas.openxmlformats.org/officeDocument/2006/relationships/hyperlink" Target="https://es.investing.com/crypto/tron/trx-hkd" TargetMode="External"/><Relationship Id="rId906" Type="http://schemas.openxmlformats.org/officeDocument/2006/relationships/hyperlink" Target="https://es.investing.com/indices/us-spx-500-futures" TargetMode="External"/><Relationship Id="rId948" Type="http://schemas.openxmlformats.org/officeDocument/2006/relationships/hyperlink" Target="https://es.investing.com/commodities/gold" TargetMode="External"/><Relationship Id="rId35" Type="http://schemas.openxmlformats.org/officeDocument/2006/relationships/hyperlink" Target="https://kr.investing.com/" TargetMode="External"/><Relationship Id="rId77" Type="http://schemas.openxmlformats.org/officeDocument/2006/relationships/hyperlink" Target="https://es.investing.com/equities/most-active-stocks" TargetMode="External"/><Relationship Id="rId100" Type="http://schemas.openxmlformats.org/officeDocument/2006/relationships/hyperlink" Target="https://es.investing.com/indices/commodities-indices" TargetMode="External"/><Relationship Id="rId282" Type="http://schemas.openxmlformats.org/officeDocument/2006/relationships/hyperlink" Target="https://es.investing.com/crypto/tron/trx-usd?cid=1116598" TargetMode="External"/><Relationship Id="rId338" Type="http://schemas.openxmlformats.org/officeDocument/2006/relationships/hyperlink" Target="javascript:void(0);" TargetMode="External"/><Relationship Id="rId503" Type="http://schemas.openxmlformats.org/officeDocument/2006/relationships/hyperlink" Target="javascript:void(0);" TargetMode="External"/><Relationship Id="rId545" Type="http://schemas.openxmlformats.org/officeDocument/2006/relationships/hyperlink" Target="javascript:void(0);" TargetMode="External"/><Relationship Id="rId587" Type="http://schemas.openxmlformats.org/officeDocument/2006/relationships/hyperlink" Target="javascript:void(0);" TargetMode="External"/><Relationship Id="rId710" Type="http://schemas.openxmlformats.org/officeDocument/2006/relationships/hyperlink" Target="javascript:void(0);" TargetMode="External"/><Relationship Id="rId752" Type="http://schemas.openxmlformats.org/officeDocument/2006/relationships/hyperlink" Target="javascript:void(0);" TargetMode="External"/><Relationship Id="rId808" Type="http://schemas.openxmlformats.org/officeDocument/2006/relationships/hyperlink" Target="javascript:void(0);" TargetMode="External"/><Relationship Id="rId8" Type="http://schemas.openxmlformats.org/officeDocument/2006/relationships/hyperlink" Target="https://es.investing.com/news/stock-market-news/martes-negro-wall-street-profundiza-caida-por-mala-racha-de-tecnologicas-2034933" TargetMode="External"/><Relationship Id="rId142" Type="http://schemas.openxmlformats.org/officeDocument/2006/relationships/hyperlink" Target="https://es.investing.com/rates-bonds/" TargetMode="External"/><Relationship Id="rId184" Type="http://schemas.openxmlformats.org/officeDocument/2006/relationships/hyperlink" Target="https://es.investing.com/funds/sabadell-rendimiento-base-fi" TargetMode="External"/><Relationship Id="rId391" Type="http://schemas.openxmlformats.org/officeDocument/2006/relationships/hyperlink" Target="javascript:void(0);" TargetMode="External"/><Relationship Id="rId405" Type="http://schemas.openxmlformats.org/officeDocument/2006/relationships/hyperlink" Target="javascript:void(0);" TargetMode="External"/><Relationship Id="rId447" Type="http://schemas.openxmlformats.org/officeDocument/2006/relationships/hyperlink" Target="javascript:void(0);" TargetMode="External"/><Relationship Id="rId612" Type="http://schemas.openxmlformats.org/officeDocument/2006/relationships/hyperlink" Target="javascript:void(0);" TargetMode="External"/><Relationship Id="rId794" Type="http://schemas.openxmlformats.org/officeDocument/2006/relationships/hyperlink" Target="javascript:void(0);" TargetMode="External"/><Relationship Id="rId1035" Type="http://schemas.openxmlformats.org/officeDocument/2006/relationships/hyperlink" Target="https://es.investing.com/about-us/terms-and-conditions" TargetMode="External"/><Relationship Id="rId251" Type="http://schemas.openxmlformats.org/officeDocument/2006/relationships/hyperlink" Target="https://es.investing.com/central-banks/" TargetMode="External"/><Relationship Id="rId489" Type="http://schemas.openxmlformats.org/officeDocument/2006/relationships/hyperlink" Target="javascript:void(0);" TargetMode="External"/><Relationship Id="rId654" Type="http://schemas.openxmlformats.org/officeDocument/2006/relationships/hyperlink" Target="javascript:void(0);" TargetMode="External"/><Relationship Id="rId696" Type="http://schemas.openxmlformats.org/officeDocument/2006/relationships/hyperlink" Target="javascript:void(0);" TargetMode="External"/><Relationship Id="rId861" Type="http://schemas.openxmlformats.org/officeDocument/2006/relationships/hyperlink" Target="javascript:void(0)" TargetMode="External"/><Relationship Id="rId917" Type="http://schemas.openxmlformats.org/officeDocument/2006/relationships/hyperlink" Target="https://es.investing.com/equities/ohl" TargetMode="External"/><Relationship Id="rId959" Type="http://schemas.openxmlformats.org/officeDocument/2006/relationships/hyperlink" Target="https://es.investing.com/indices/us-30" TargetMode="External"/><Relationship Id="rId46" Type="http://schemas.openxmlformats.org/officeDocument/2006/relationships/hyperlink" Target="https://pl.investing.com/" TargetMode="External"/><Relationship Id="rId293" Type="http://schemas.openxmlformats.org/officeDocument/2006/relationships/hyperlink" Target="javascript:void(0)" TargetMode="External"/><Relationship Id="rId307" Type="http://schemas.openxmlformats.org/officeDocument/2006/relationships/hyperlink" Target="https://es.investing.com/crypto/tron/trx-usd-historical-data" TargetMode="External"/><Relationship Id="rId349" Type="http://schemas.openxmlformats.org/officeDocument/2006/relationships/hyperlink" Target="javascript:void(0);" TargetMode="External"/><Relationship Id="rId514" Type="http://schemas.openxmlformats.org/officeDocument/2006/relationships/hyperlink" Target="javascript:void(0);" TargetMode="External"/><Relationship Id="rId556" Type="http://schemas.openxmlformats.org/officeDocument/2006/relationships/hyperlink" Target="javascript:void(0);" TargetMode="External"/><Relationship Id="rId721" Type="http://schemas.openxmlformats.org/officeDocument/2006/relationships/hyperlink" Target="https://es.investing.com/members/contributors/203258298" TargetMode="External"/><Relationship Id="rId763" Type="http://schemas.openxmlformats.org/officeDocument/2006/relationships/hyperlink" Target="https://es.investing.com/members/contributors/215673862" TargetMode="External"/><Relationship Id="rId88" Type="http://schemas.openxmlformats.org/officeDocument/2006/relationships/hyperlink" Target="https://es.investing.com/equities/iberdrola" TargetMode="External"/><Relationship Id="rId111" Type="http://schemas.openxmlformats.org/officeDocument/2006/relationships/hyperlink" Target="https://es.investing.com/currencies/us-dollar-index" TargetMode="External"/><Relationship Id="rId153" Type="http://schemas.openxmlformats.org/officeDocument/2006/relationships/hyperlink" Target="https://es.investing.com/rates-bonds/euro-schatz" TargetMode="External"/><Relationship Id="rId195" Type="http://schemas.openxmlformats.org/officeDocument/2006/relationships/hyperlink" Target="https://es.investing.com/news/cryptocurrency-news" TargetMode="External"/><Relationship Id="rId209" Type="http://schemas.openxmlformats.org/officeDocument/2006/relationships/hyperlink" Target="https://es.investing.com/analysis/editors-picks" TargetMode="External"/><Relationship Id="rId360" Type="http://schemas.openxmlformats.org/officeDocument/2006/relationships/hyperlink" Target="javascript:void(0);" TargetMode="External"/><Relationship Id="rId416" Type="http://schemas.openxmlformats.org/officeDocument/2006/relationships/hyperlink" Target="javascript:void(0);" TargetMode="External"/><Relationship Id="rId598" Type="http://schemas.openxmlformats.org/officeDocument/2006/relationships/hyperlink" Target="javascript:void(0);" TargetMode="External"/><Relationship Id="rId819" Type="http://schemas.openxmlformats.org/officeDocument/2006/relationships/hyperlink" Target="javascript:void(0);" TargetMode="External"/><Relationship Id="rId970" Type="http://schemas.openxmlformats.org/officeDocument/2006/relationships/hyperlink" Target="https://es.investing.com/equities/bbva" TargetMode="External"/><Relationship Id="rId1004" Type="http://schemas.openxmlformats.org/officeDocument/2006/relationships/hyperlink" Target="https://es.investing.com/commodities/us-cotton-no.2" TargetMode="External"/><Relationship Id="rId220" Type="http://schemas.openxmlformats.org/officeDocument/2006/relationships/hyperlink" Target="https://es.investing.com/charts/real-time-indices-charts" TargetMode="External"/><Relationship Id="rId458" Type="http://schemas.openxmlformats.org/officeDocument/2006/relationships/hyperlink" Target="javascript:void(0);" TargetMode="External"/><Relationship Id="rId623" Type="http://schemas.openxmlformats.org/officeDocument/2006/relationships/hyperlink" Target="javascript:void(0);" TargetMode="External"/><Relationship Id="rId665" Type="http://schemas.openxmlformats.org/officeDocument/2006/relationships/hyperlink" Target="https://es.investing.com/members/217378613" TargetMode="External"/><Relationship Id="rId830" Type="http://schemas.openxmlformats.org/officeDocument/2006/relationships/hyperlink" Target="javascript:void(0);" TargetMode="External"/><Relationship Id="rId872" Type="http://schemas.openxmlformats.org/officeDocument/2006/relationships/hyperlink" Target="javascript:void(0);" TargetMode="External"/><Relationship Id="rId928" Type="http://schemas.openxmlformats.org/officeDocument/2006/relationships/hyperlink" Target="https://es.investing.com/rates-bonds/de-10y-vs-es-10y" TargetMode="External"/><Relationship Id="rId15" Type="http://schemas.openxmlformats.org/officeDocument/2006/relationships/hyperlink" Target="https://es.investing.com/analysis/hagase-banquero-200438324" TargetMode="External"/><Relationship Id="rId57" Type="http://schemas.openxmlformats.org/officeDocument/2006/relationships/hyperlink" Target="https://es.investing.com/indices/spain-indices" TargetMode="External"/><Relationship Id="rId262" Type="http://schemas.openxmlformats.org/officeDocument/2006/relationships/hyperlink" Target="https://es.investing.com/currency-converter/?tag=Cryptocurrency" TargetMode="External"/><Relationship Id="rId318" Type="http://schemas.openxmlformats.org/officeDocument/2006/relationships/hyperlink" Target="https://es.investing.com/crypto/tron/trx-usd?cid=1116591" TargetMode="External"/><Relationship Id="rId525" Type="http://schemas.openxmlformats.org/officeDocument/2006/relationships/hyperlink" Target="javascript:void(0);" TargetMode="External"/><Relationship Id="rId567" Type="http://schemas.openxmlformats.org/officeDocument/2006/relationships/hyperlink" Target="javascript:void(0);" TargetMode="External"/><Relationship Id="rId732" Type="http://schemas.openxmlformats.org/officeDocument/2006/relationships/hyperlink" Target="javascript:void(0);" TargetMode="External"/><Relationship Id="rId99" Type="http://schemas.openxmlformats.org/officeDocument/2006/relationships/hyperlink" Target="https://es.investing.com/commodities/energy" TargetMode="External"/><Relationship Id="rId122" Type="http://schemas.openxmlformats.org/officeDocument/2006/relationships/hyperlink" Target="https://es.investing.com/currencies/eur-gbp" TargetMode="External"/><Relationship Id="rId164" Type="http://schemas.openxmlformats.org/officeDocument/2006/relationships/hyperlink" Target="https://es.investing.com/crypto/bitcoin/btc-usd" TargetMode="External"/><Relationship Id="rId371" Type="http://schemas.openxmlformats.org/officeDocument/2006/relationships/hyperlink" Target="javascript:void(0);" TargetMode="External"/><Relationship Id="rId774" Type="http://schemas.openxmlformats.org/officeDocument/2006/relationships/hyperlink" Target="javascript:void(0);" TargetMode="External"/><Relationship Id="rId981" Type="http://schemas.openxmlformats.org/officeDocument/2006/relationships/hyperlink" Target="https://es.investing.com/rates-bonds/us-10-yr-t-note" TargetMode="External"/><Relationship Id="rId1015" Type="http://schemas.openxmlformats.org/officeDocument/2006/relationships/hyperlink" Target="https://es.investing.com/crypto/bitcoin/btc-eur" TargetMode="External"/><Relationship Id="rId427" Type="http://schemas.openxmlformats.org/officeDocument/2006/relationships/hyperlink" Target="javascript:void(0);" TargetMode="External"/><Relationship Id="rId469" Type="http://schemas.openxmlformats.org/officeDocument/2006/relationships/hyperlink" Target="javascript:void(0);" TargetMode="External"/><Relationship Id="rId634" Type="http://schemas.openxmlformats.org/officeDocument/2006/relationships/hyperlink" Target="javascript:void(0);" TargetMode="External"/><Relationship Id="rId676" Type="http://schemas.openxmlformats.org/officeDocument/2006/relationships/hyperlink" Target="javascript:void(0);" TargetMode="External"/><Relationship Id="rId841" Type="http://schemas.openxmlformats.org/officeDocument/2006/relationships/hyperlink" Target="javascript:void(0);" TargetMode="External"/><Relationship Id="rId883" Type="http://schemas.openxmlformats.org/officeDocument/2006/relationships/hyperlink" Target="https://es.investing.com/crypto/tron/trx-cad" TargetMode="External"/><Relationship Id="rId26" Type="http://schemas.openxmlformats.org/officeDocument/2006/relationships/hyperlink" Target="https://au.investing.com/" TargetMode="External"/><Relationship Id="rId231" Type="http://schemas.openxmlformats.org/officeDocument/2006/relationships/hyperlink" Target="https://es.investing.com/technical/candlestick-patterns" TargetMode="External"/><Relationship Id="rId273" Type="http://schemas.openxmlformats.org/officeDocument/2006/relationships/hyperlink" Target="https://es.investing.com/crypto/tron/trx-usd?cid=1056715" TargetMode="External"/><Relationship Id="rId329" Type="http://schemas.openxmlformats.org/officeDocument/2006/relationships/hyperlink" Target="https://es.investing.com/crypto/tron/trx-usd?cid=1161544" TargetMode="External"/><Relationship Id="rId480" Type="http://schemas.openxmlformats.org/officeDocument/2006/relationships/hyperlink" Target="https://es.investing.com/members/contributors/217075689" TargetMode="External"/><Relationship Id="rId536" Type="http://schemas.openxmlformats.org/officeDocument/2006/relationships/hyperlink" Target="https://es.investing.com/members/216817806" TargetMode="External"/><Relationship Id="rId701" Type="http://schemas.openxmlformats.org/officeDocument/2006/relationships/hyperlink" Target="https://es.investing.com/members/contributors/210109847" TargetMode="External"/><Relationship Id="rId939" Type="http://schemas.openxmlformats.org/officeDocument/2006/relationships/hyperlink" Target="https://es.investing.com/currencies/eur-usd" TargetMode="External"/><Relationship Id="rId68" Type="http://schemas.openxmlformats.org/officeDocument/2006/relationships/hyperlink" Target="https://es.investing.com/equities/" TargetMode="External"/><Relationship Id="rId133" Type="http://schemas.openxmlformats.org/officeDocument/2006/relationships/hyperlink" Target="https://es.investing.com/etfs/spdr-gold-trust" TargetMode="External"/><Relationship Id="rId175" Type="http://schemas.openxmlformats.org/officeDocument/2006/relationships/hyperlink" Target="https://es.investing.com/certificates/vontobel-7x-long-natural-gas-8.06" TargetMode="External"/><Relationship Id="rId340" Type="http://schemas.openxmlformats.org/officeDocument/2006/relationships/hyperlink" Target="https://es.investing.com/members/216817806" TargetMode="External"/><Relationship Id="rId578" Type="http://schemas.openxmlformats.org/officeDocument/2006/relationships/hyperlink" Target="https://es.investing.com/members/contributors/210142925" TargetMode="External"/><Relationship Id="rId743" Type="http://schemas.openxmlformats.org/officeDocument/2006/relationships/hyperlink" Target="https://es.investing.com/members/contributors/203258298" TargetMode="External"/><Relationship Id="rId785" Type="http://schemas.openxmlformats.org/officeDocument/2006/relationships/hyperlink" Target="https://es.investing.com/members/contributors/203258298" TargetMode="External"/><Relationship Id="rId950" Type="http://schemas.openxmlformats.org/officeDocument/2006/relationships/hyperlink" Target="https://es.investing.com/commodities/copper" TargetMode="External"/><Relationship Id="rId992" Type="http://schemas.openxmlformats.org/officeDocument/2006/relationships/hyperlink" Target="https://es.investing.com/currencies/eur-jpy" TargetMode="External"/><Relationship Id="rId1026" Type="http://schemas.openxmlformats.org/officeDocument/2006/relationships/hyperlink" Target="javascript:void(0);" TargetMode="External"/><Relationship Id="rId200" Type="http://schemas.openxmlformats.org/officeDocument/2006/relationships/hyperlink" Target="https://es.investing.com/news/coronavirus" TargetMode="External"/><Relationship Id="rId382" Type="http://schemas.openxmlformats.org/officeDocument/2006/relationships/hyperlink" Target="https://es.investing.com/members/contributors/215673862" TargetMode="External"/><Relationship Id="rId438" Type="http://schemas.openxmlformats.org/officeDocument/2006/relationships/hyperlink" Target="https://es.investing.com/members/216768536" TargetMode="External"/><Relationship Id="rId603" Type="http://schemas.openxmlformats.org/officeDocument/2006/relationships/hyperlink" Target="javascript:void(0);" TargetMode="External"/><Relationship Id="rId645" Type="http://schemas.openxmlformats.org/officeDocument/2006/relationships/hyperlink" Target="javascript:void(0);" TargetMode="External"/><Relationship Id="rId687" Type="http://schemas.openxmlformats.org/officeDocument/2006/relationships/hyperlink" Target="https://es.investing.com/members/216817806" TargetMode="External"/><Relationship Id="rId810" Type="http://schemas.openxmlformats.org/officeDocument/2006/relationships/hyperlink" Target="javascript:void(0);" TargetMode="External"/><Relationship Id="rId852" Type="http://schemas.openxmlformats.org/officeDocument/2006/relationships/hyperlink" Target="javascript:void(0);" TargetMode="External"/><Relationship Id="rId908" Type="http://schemas.openxmlformats.org/officeDocument/2006/relationships/hyperlink" Target="https://es.investing.com/indices/us-30" TargetMode="External"/><Relationship Id="rId242" Type="http://schemas.openxmlformats.org/officeDocument/2006/relationships/hyperlink" Target="https://es.investing.com/brokers/forex-demo-accounts" TargetMode="External"/><Relationship Id="rId284" Type="http://schemas.openxmlformats.org/officeDocument/2006/relationships/hyperlink" Target="https://es.investing.com/crypto/tron/trx-usd?cid=1116596" TargetMode="External"/><Relationship Id="rId491" Type="http://schemas.openxmlformats.org/officeDocument/2006/relationships/hyperlink" Target="javascript:void(0);" TargetMode="External"/><Relationship Id="rId505" Type="http://schemas.openxmlformats.org/officeDocument/2006/relationships/hyperlink" Target="javascript:void(0);" TargetMode="External"/><Relationship Id="rId712" Type="http://schemas.openxmlformats.org/officeDocument/2006/relationships/hyperlink" Target="javascript:void(0)" TargetMode="External"/><Relationship Id="rId894" Type="http://schemas.openxmlformats.org/officeDocument/2006/relationships/hyperlink" Target="https://es.investing.com/crypto/tron/trx-vnd" TargetMode="External"/><Relationship Id="rId37" Type="http://schemas.openxmlformats.org/officeDocument/2006/relationships/hyperlink" Target="https://cn.investing.com/" TargetMode="External"/><Relationship Id="rId79" Type="http://schemas.openxmlformats.org/officeDocument/2006/relationships/hyperlink" Target="https://es.investing.com/equities/top-stock-losers" TargetMode="External"/><Relationship Id="rId102" Type="http://schemas.openxmlformats.org/officeDocument/2006/relationships/hyperlink" Target="https://es.investing.com/commodities/meats" TargetMode="External"/><Relationship Id="rId144" Type="http://schemas.openxmlformats.org/officeDocument/2006/relationships/hyperlink" Target="https://es.investing.com/rates-bonds/government-bond-spreads" TargetMode="External"/><Relationship Id="rId547" Type="http://schemas.openxmlformats.org/officeDocument/2006/relationships/hyperlink" Target="javascript:void(0);" TargetMode="External"/><Relationship Id="rId589" Type="http://schemas.openxmlformats.org/officeDocument/2006/relationships/hyperlink" Target="javascript:void(0);" TargetMode="External"/><Relationship Id="rId754" Type="http://schemas.openxmlformats.org/officeDocument/2006/relationships/hyperlink" Target="javascript:void(0)" TargetMode="External"/><Relationship Id="rId796" Type="http://schemas.openxmlformats.org/officeDocument/2006/relationships/hyperlink" Target="javascript:void(0)" TargetMode="External"/><Relationship Id="rId961" Type="http://schemas.openxmlformats.org/officeDocument/2006/relationships/hyperlink" Target="https://es.investing.com/crypto/bitcoin/btc-usd" TargetMode="External"/><Relationship Id="rId90" Type="http://schemas.openxmlformats.org/officeDocument/2006/relationships/hyperlink" Target="https://es.investing.com/equities/inditex" TargetMode="External"/><Relationship Id="rId186" Type="http://schemas.openxmlformats.org/officeDocument/2006/relationships/hyperlink" Target="https://es.investing.com/funds/caixabank-iter-extra-fi" TargetMode="External"/><Relationship Id="rId351" Type="http://schemas.openxmlformats.org/officeDocument/2006/relationships/hyperlink" Target="javascript:void(0);" TargetMode="External"/><Relationship Id="rId393" Type="http://schemas.openxmlformats.org/officeDocument/2006/relationships/hyperlink" Target="javascript:void(0);" TargetMode="External"/><Relationship Id="rId407" Type="http://schemas.openxmlformats.org/officeDocument/2006/relationships/hyperlink" Target="javascript:void(0);" TargetMode="External"/><Relationship Id="rId449" Type="http://schemas.openxmlformats.org/officeDocument/2006/relationships/hyperlink" Target="javascript:void(0);" TargetMode="External"/><Relationship Id="rId614" Type="http://schemas.openxmlformats.org/officeDocument/2006/relationships/hyperlink" Target="https://es.investing.com/members/216817806" TargetMode="External"/><Relationship Id="rId656" Type="http://schemas.openxmlformats.org/officeDocument/2006/relationships/hyperlink" Target="javascript:void(0)" TargetMode="External"/><Relationship Id="rId821" Type="http://schemas.openxmlformats.org/officeDocument/2006/relationships/hyperlink" Target="https://es.investing.com/members/contributors/213731477" TargetMode="External"/><Relationship Id="rId863" Type="http://schemas.openxmlformats.org/officeDocument/2006/relationships/hyperlink" Target="javascript:void(0);" TargetMode="External"/><Relationship Id="rId1037" Type="http://schemas.openxmlformats.org/officeDocument/2006/relationships/hyperlink" Target="https://es.investing.com/about-us/risk-warning" TargetMode="External"/><Relationship Id="rId211" Type="http://schemas.openxmlformats.org/officeDocument/2006/relationships/hyperlink" Target="https://es.investing.com/charts/" TargetMode="External"/><Relationship Id="rId253" Type="http://schemas.openxmlformats.org/officeDocument/2006/relationships/hyperlink" Target="https://es.investing.com/education/conferences" TargetMode="External"/><Relationship Id="rId295" Type="http://schemas.openxmlformats.org/officeDocument/2006/relationships/hyperlink" Target="https://es.investing.com/crypto/tron/trx-usd-chart" TargetMode="External"/><Relationship Id="rId309" Type="http://schemas.openxmlformats.org/officeDocument/2006/relationships/hyperlink" Target="https://es.investing.com/crypto/tron/trx-usd-converter" TargetMode="External"/><Relationship Id="rId460" Type="http://schemas.openxmlformats.org/officeDocument/2006/relationships/hyperlink" Target="https://es.investing.com/members/contributors/201997448" TargetMode="External"/><Relationship Id="rId516" Type="http://schemas.openxmlformats.org/officeDocument/2006/relationships/hyperlink" Target="https://es.investing.com/members/contributors/210006530" TargetMode="External"/><Relationship Id="rId698" Type="http://schemas.openxmlformats.org/officeDocument/2006/relationships/hyperlink" Target="javascript:void(0)" TargetMode="External"/><Relationship Id="rId919" Type="http://schemas.openxmlformats.org/officeDocument/2006/relationships/hyperlink" Target="https://es.investing.com/commodities/brent-oil" TargetMode="External"/><Relationship Id="rId48" Type="http://schemas.openxmlformats.org/officeDocument/2006/relationships/hyperlink" Target="https://br.investing.com/" TargetMode="External"/><Relationship Id="rId113" Type="http://schemas.openxmlformats.org/officeDocument/2006/relationships/hyperlink" Target="https://es.investing.com/currencies/single-currency-crosses" TargetMode="External"/><Relationship Id="rId320" Type="http://schemas.openxmlformats.org/officeDocument/2006/relationships/hyperlink" Target="https://es.investing.com/crypto/tron/trx-usd?cid=1116580" TargetMode="External"/><Relationship Id="rId558" Type="http://schemas.openxmlformats.org/officeDocument/2006/relationships/hyperlink" Target="https://es.investing.com/members/contributors/205787160" TargetMode="External"/><Relationship Id="rId723" Type="http://schemas.openxmlformats.org/officeDocument/2006/relationships/hyperlink" Target="javascript:void(0);" TargetMode="External"/><Relationship Id="rId765" Type="http://schemas.openxmlformats.org/officeDocument/2006/relationships/hyperlink" Target="javascript:void(0);" TargetMode="External"/><Relationship Id="rId930" Type="http://schemas.openxmlformats.org/officeDocument/2006/relationships/hyperlink" Target="https://es.investing.com/rates-bonds/u.s.-10-year-bond-yield" TargetMode="External"/><Relationship Id="rId972" Type="http://schemas.openxmlformats.org/officeDocument/2006/relationships/hyperlink" Target="https://es.investing.com/equities/gamesa" TargetMode="External"/><Relationship Id="rId1006" Type="http://schemas.openxmlformats.org/officeDocument/2006/relationships/hyperlink" Target="https://es.investing.com/indices/germany-30" TargetMode="External"/><Relationship Id="rId155" Type="http://schemas.openxmlformats.org/officeDocument/2006/relationships/hyperlink" Target="https://es.investing.com/rates-bonds/u.s.-30-year-bond-yield" TargetMode="External"/><Relationship Id="rId197" Type="http://schemas.openxmlformats.org/officeDocument/2006/relationships/hyperlink" Target="https://es.investing.com/news/most-popular-news" TargetMode="External"/><Relationship Id="rId362" Type="http://schemas.openxmlformats.org/officeDocument/2006/relationships/hyperlink" Target="https://es.investing.com/members/contributors/205787160" TargetMode="External"/><Relationship Id="rId418" Type="http://schemas.openxmlformats.org/officeDocument/2006/relationships/hyperlink" Target="https://es.investing.com/members/contributors/215673862" TargetMode="External"/><Relationship Id="rId625" Type="http://schemas.openxmlformats.org/officeDocument/2006/relationships/hyperlink" Target="https://es.investing.com/members/216817806" TargetMode="External"/><Relationship Id="rId832" Type="http://schemas.openxmlformats.org/officeDocument/2006/relationships/hyperlink" Target="javascript:void(0);" TargetMode="External"/><Relationship Id="rId222" Type="http://schemas.openxmlformats.org/officeDocument/2006/relationships/hyperlink" Target="https://es.investing.com/charts/multiple-forex-streaming-charts" TargetMode="External"/><Relationship Id="rId264" Type="http://schemas.openxmlformats.org/officeDocument/2006/relationships/hyperlink" Target="https://es.investing.com/crypto/ico-calendar" TargetMode="External"/><Relationship Id="rId471" Type="http://schemas.openxmlformats.org/officeDocument/2006/relationships/hyperlink" Target="javascript:void(0)" TargetMode="External"/><Relationship Id="rId667" Type="http://schemas.openxmlformats.org/officeDocument/2006/relationships/hyperlink" Target="javascript:void(0);" TargetMode="External"/><Relationship Id="rId874" Type="http://schemas.openxmlformats.org/officeDocument/2006/relationships/hyperlink" Target="javascript:void(0);" TargetMode="External"/><Relationship Id="rId17" Type="http://schemas.openxmlformats.org/officeDocument/2006/relationships/hyperlink" Target="javascript:overlay.overlayLogin();" TargetMode="External"/><Relationship Id="rId59" Type="http://schemas.openxmlformats.org/officeDocument/2006/relationships/hyperlink" Target="https://es.investing.com/commodities/futures-specifications" TargetMode="External"/><Relationship Id="rId124" Type="http://schemas.openxmlformats.org/officeDocument/2006/relationships/hyperlink" Target="https://es.investing.com/currencies/eur-chf" TargetMode="External"/><Relationship Id="rId527" Type="http://schemas.openxmlformats.org/officeDocument/2006/relationships/hyperlink" Target="javascript:void(0)" TargetMode="External"/><Relationship Id="rId569" Type="http://schemas.openxmlformats.org/officeDocument/2006/relationships/hyperlink" Target="javascript:void(0)" TargetMode="External"/><Relationship Id="rId734" Type="http://schemas.openxmlformats.org/officeDocument/2006/relationships/hyperlink" Target="javascript:void(0);" TargetMode="External"/><Relationship Id="rId776" Type="http://schemas.openxmlformats.org/officeDocument/2006/relationships/hyperlink" Target="javascript:void(0);" TargetMode="External"/><Relationship Id="rId941" Type="http://schemas.openxmlformats.org/officeDocument/2006/relationships/hyperlink" Target="https://es.investing.com/currencies/eur-jpy" TargetMode="External"/><Relationship Id="rId983" Type="http://schemas.openxmlformats.org/officeDocument/2006/relationships/hyperlink" Target="https://es.investing.com/rates-bonds/uk-gilt" TargetMode="External"/><Relationship Id="rId70" Type="http://schemas.openxmlformats.org/officeDocument/2006/relationships/hyperlink" Target="https://es.investing.com/equities/trending-stocks" TargetMode="External"/><Relationship Id="rId166" Type="http://schemas.openxmlformats.org/officeDocument/2006/relationships/hyperlink" Target="https://es.investing.com/crypto/bitcoin/btc-eur" TargetMode="External"/><Relationship Id="rId331" Type="http://schemas.openxmlformats.org/officeDocument/2006/relationships/hyperlink" Target="https://es.investing.com/crypto/tron/trx-usd?cid=1116598" TargetMode="External"/><Relationship Id="rId373" Type="http://schemas.openxmlformats.org/officeDocument/2006/relationships/hyperlink" Target="javascript:void(0)" TargetMode="External"/><Relationship Id="rId429" Type="http://schemas.openxmlformats.org/officeDocument/2006/relationships/hyperlink" Target="javascript:void(0)" TargetMode="External"/><Relationship Id="rId580" Type="http://schemas.openxmlformats.org/officeDocument/2006/relationships/hyperlink" Target="javascript:void(0);" TargetMode="External"/><Relationship Id="rId636" Type="http://schemas.openxmlformats.org/officeDocument/2006/relationships/hyperlink" Target="https://es.investing.com/members/contributors/210142925" TargetMode="External"/><Relationship Id="rId801" Type="http://schemas.openxmlformats.org/officeDocument/2006/relationships/hyperlink" Target="javascript:void(0);" TargetMode="External"/><Relationship Id="rId1017" Type="http://schemas.openxmlformats.org/officeDocument/2006/relationships/hyperlink" Target="https://es.investing.com/crypto/ethereum/eth-eur" TargetMode="External"/><Relationship Id="rId1" Type="http://schemas.openxmlformats.org/officeDocument/2006/relationships/hyperlink" Target="https://es.investing.com/" TargetMode="External"/><Relationship Id="rId233" Type="http://schemas.openxmlformats.org/officeDocument/2006/relationships/hyperlink" Target="https://es.investing.com/tools/pivot-point-calculator" TargetMode="External"/><Relationship Id="rId440" Type="http://schemas.openxmlformats.org/officeDocument/2006/relationships/hyperlink" Target="javascript:void(0);" TargetMode="External"/><Relationship Id="rId678" Type="http://schemas.openxmlformats.org/officeDocument/2006/relationships/hyperlink" Target="javascript:void(0);" TargetMode="External"/><Relationship Id="rId843" Type="http://schemas.openxmlformats.org/officeDocument/2006/relationships/hyperlink" Target="https://es.investing.com/members/contributors/205787160" TargetMode="External"/><Relationship Id="rId885" Type="http://schemas.openxmlformats.org/officeDocument/2006/relationships/hyperlink" Target="https://es.investing.com/crypto/tron/trx-ils" TargetMode="External"/><Relationship Id="rId28" Type="http://schemas.openxmlformats.org/officeDocument/2006/relationships/hyperlink" Target="https://za.investing.com/" TargetMode="External"/><Relationship Id="rId275" Type="http://schemas.openxmlformats.org/officeDocument/2006/relationships/hyperlink" Target="https://es.investing.com/crypto/tron/trx-usd?cid=1116593" TargetMode="External"/><Relationship Id="rId300" Type="http://schemas.openxmlformats.org/officeDocument/2006/relationships/hyperlink" Target="https://es.investing.com/crypto/tron/chat" TargetMode="External"/><Relationship Id="rId482" Type="http://schemas.openxmlformats.org/officeDocument/2006/relationships/hyperlink" Target="javascript:void(0);" TargetMode="External"/><Relationship Id="rId538" Type="http://schemas.openxmlformats.org/officeDocument/2006/relationships/hyperlink" Target="javascript:void(0);" TargetMode="External"/><Relationship Id="rId703" Type="http://schemas.openxmlformats.org/officeDocument/2006/relationships/hyperlink" Target="javascript:void(0);" TargetMode="External"/><Relationship Id="rId745" Type="http://schemas.openxmlformats.org/officeDocument/2006/relationships/hyperlink" Target="javascript:void(0);" TargetMode="External"/><Relationship Id="rId910" Type="http://schemas.openxmlformats.org/officeDocument/2006/relationships/hyperlink" Target="https://es.investing.com/currencies/us-dollar-index" TargetMode="External"/><Relationship Id="rId952" Type="http://schemas.openxmlformats.org/officeDocument/2006/relationships/hyperlink" Target="https://es.investing.com/commodities/crude-oil" TargetMode="External"/><Relationship Id="rId81" Type="http://schemas.openxmlformats.org/officeDocument/2006/relationships/hyperlink" Target="https://es.investing.com/equities/spain-adrs" TargetMode="External"/><Relationship Id="rId135" Type="http://schemas.openxmlformats.org/officeDocument/2006/relationships/hyperlink" Target="https://es.investing.com/funds/" TargetMode="External"/><Relationship Id="rId177" Type="http://schemas.openxmlformats.org/officeDocument/2006/relationships/hyperlink" Target="https://es.investing.com/certificates/commerz-put-cac-fut-05-17-31dec99" TargetMode="External"/><Relationship Id="rId342" Type="http://schemas.openxmlformats.org/officeDocument/2006/relationships/hyperlink" Target="javascript:void(0);" TargetMode="External"/><Relationship Id="rId384" Type="http://schemas.openxmlformats.org/officeDocument/2006/relationships/hyperlink" Target="javascript:void(0);" TargetMode="External"/><Relationship Id="rId591" Type="http://schemas.openxmlformats.org/officeDocument/2006/relationships/hyperlink" Target="javascript:void(0);" TargetMode="External"/><Relationship Id="rId605" Type="http://schemas.openxmlformats.org/officeDocument/2006/relationships/hyperlink" Target="javascript:void(0);" TargetMode="External"/><Relationship Id="rId787" Type="http://schemas.openxmlformats.org/officeDocument/2006/relationships/hyperlink" Target="javascript:void(0);" TargetMode="External"/><Relationship Id="rId812" Type="http://schemas.openxmlformats.org/officeDocument/2006/relationships/hyperlink" Target="javascript:void(0);" TargetMode="External"/><Relationship Id="rId994" Type="http://schemas.openxmlformats.org/officeDocument/2006/relationships/hyperlink" Target="https://es.investing.com/currencies/eur-chf" TargetMode="External"/><Relationship Id="rId1028" Type="http://schemas.openxmlformats.org/officeDocument/2006/relationships/hyperlink" Target="https://es.investing.com/blog/" TargetMode="External"/><Relationship Id="rId202" Type="http://schemas.openxmlformats.org/officeDocument/2006/relationships/hyperlink" Target="https://es.investing.com/analysis/market-overview" TargetMode="External"/><Relationship Id="rId244" Type="http://schemas.openxmlformats.org/officeDocument/2006/relationships/hyperlink" Target="https://es.investing.com/brokers/press-releases" TargetMode="External"/><Relationship Id="rId647" Type="http://schemas.openxmlformats.org/officeDocument/2006/relationships/hyperlink" Target="javascript:void(0);" TargetMode="External"/><Relationship Id="rId689" Type="http://schemas.openxmlformats.org/officeDocument/2006/relationships/hyperlink" Target="javascript:void(0);" TargetMode="External"/><Relationship Id="rId854" Type="http://schemas.openxmlformats.org/officeDocument/2006/relationships/hyperlink" Target="javascript:void(0)" TargetMode="External"/><Relationship Id="rId896" Type="http://schemas.openxmlformats.org/officeDocument/2006/relationships/hyperlink" Target="https://es.investing.com/crypto/tron/trx-krw" TargetMode="External"/><Relationship Id="rId39" Type="http://schemas.openxmlformats.org/officeDocument/2006/relationships/hyperlink" Target="https://hk.investing.com/" TargetMode="External"/><Relationship Id="rId286" Type="http://schemas.openxmlformats.org/officeDocument/2006/relationships/hyperlink" Target="javascript:void(0);" TargetMode="External"/><Relationship Id="rId451" Type="http://schemas.openxmlformats.org/officeDocument/2006/relationships/hyperlink" Target="javascript:void(0);" TargetMode="External"/><Relationship Id="rId493" Type="http://schemas.openxmlformats.org/officeDocument/2006/relationships/hyperlink" Target="javascript:void(0);" TargetMode="External"/><Relationship Id="rId507" Type="http://schemas.openxmlformats.org/officeDocument/2006/relationships/hyperlink" Target="javascript:void(0);" TargetMode="External"/><Relationship Id="rId549" Type="http://schemas.openxmlformats.org/officeDocument/2006/relationships/hyperlink" Target="javascript:void(0);" TargetMode="External"/><Relationship Id="rId714" Type="http://schemas.openxmlformats.org/officeDocument/2006/relationships/hyperlink" Target="https://es.investing.com/members/216947379" TargetMode="External"/><Relationship Id="rId756" Type="http://schemas.openxmlformats.org/officeDocument/2006/relationships/hyperlink" Target="https://es.investing.com/members/contributors/203258298" TargetMode="External"/><Relationship Id="rId921" Type="http://schemas.openxmlformats.org/officeDocument/2006/relationships/hyperlink" Target="https://es.investing.com/commodities/us-coffee-c" TargetMode="External"/><Relationship Id="rId50" Type="http://schemas.openxmlformats.org/officeDocument/2006/relationships/hyperlink" Target="javascript:void(0);" TargetMode="External"/><Relationship Id="rId104" Type="http://schemas.openxmlformats.org/officeDocument/2006/relationships/hyperlink" Target="https://es.investing.com/commodities/crude-oil" TargetMode="External"/><Relationship Id="rId146" Type="http://schemas.openxmlformats.org/officeDocument/2006/relationships/hyperlink" Target="https://es.investing.com/indices/bond-indices" TargetMode="External"/><Relationship Id="rId188" Type="http://schemas.openxmlformats.org/officeDocument/2006/relationships/hyperlink" Target="https://es.investing.com/news/forex-news" TargetMode="External"/><Relationship Id="rId311" Type="http://schemas.openxmlformats.org/officeDocument/2006/relationships/hyperlink" Target="https://es.investing.com/crypto/tron/news" TargetMode="External"/><Relationship Id="rId353" Type="http://schemas.openxmlformats.org/officeDocument/2006/relationships/hyperlink" Target="javascript:void(0);" TargetMode="External"/><Relationship Id="rId395" Type="http://schemas.openxmlformats.org/officeDocument/2006/relationships/hyperlink" Target="javascript:void(0);" TargetMode="External"/><Relationship Id="rId409" Type="http://schemas.openxmlformats.org/officeDocument/2006/relationships/hyperlink" Target="javascript:void(0);" TargetMode="External"/><Relationship Id="rId560" Type="http://schemas.openxmlformats.org/officeDocument/2006/relationships/hyperlink" Target="javascript:void(0);" TargetMode="External"/><Relationship Id="rId798" Type="http://schemas.openxmlformats.org/officeDocument/2006/relationships/hyperlink" Target="javascript:void(0)" TargetMode="External"/><Relationship Id="rId963" Type="http://schemas.openxmlformats.org/officeDocument/2006/relationships/hyperlink" Target="https://es.investing.com/crypto/iota/iota-usd" TargetMode="External"/><Relationship Id="rId1039" Type="http://schemas.openxmlformats.org/officeDocument/2006/relationships/hyperlink" Target="javascript:void(0);" TargetMode="External"/><Relationship Id="rId92" Type="http://schemas.openxmlformats.org/officeDocument/2006/relationships/hyperlink" Target="https://es.investing.com/equities/abengoa-b" TargetMode="External"/><Relationship Id="rId213" Type="http://schemas.openxmlformats.org/officeDocument/2006/relationships/hyperlink" Target="https://es.investing.com/charts/forex-charts" TargetMode="External"/><Relationship Id="rId420" Type="http://schemas.openxmlformats.org/officeDocument/2006/relationships/hyperlink" Target="javascript:void(0);" TargetMode="External"/><Relationship Id="rId616" Type="http://schemas.openxmlformats.org/officeDocument/2006/relationships/hyperlink" Target="javascript:void(0);" TargetMode="External"/><Relationship Id="rId658" Type="http://schemas.openxmlformats.org/officeDocument/2006/relationships/hyperlink" Target="https://es.investing.com/members/contributors/203258298" TargetMode="External"/><Relationship Id="rId823" Type="http://schemas.openxmlformats.org/officeDocument/2006/relationships/hyperlink" Target="javascript:void(0);" TargetMode="External"/><Relationship Id="rId865" Type="http://schemas.openxmlformats.org/officeDocument/2006/relationships/hyperlink" Target="https://es.investing.com/members-admin/settings-blocked-users" TargetMode="External"/><Relationship Id="rId255" Type="http://schemas.openxmlformats.org/officeDocument/2006/relationships/hyperlink" Target="https://es.investing.com/ad-free-subscription?source=desktop&amp;medium=top_menu" TargetMode="External"/><Relationship Id="rId297" Type="http://schemas.openxmlformats.org/officeDocument/2006/relationships/hyperlink" Target="https://es.investing.com/crypto/tron/trx-usd-advanced-chart" TargetMode="External"/><Relationship Id="rId462" Type="http://schemas.openxmlformats.org/officeDocument/2006/relationships/hyperlink" Target="javascript:void(0);" TargetMode="External"/><Relationship Id="rId518" Type="http://schemas.openxmlformats.org/officeDocument/2006/relationships/hyperlink" Target="javascript:void(0);" TargetMode="External"/><Relationship Id="rId725" Type="http://schemas.openxmlformats.org/officeDocument/2006/relationships/hyperlink" Target="javascript:void(0);" TargetMode="External"/><Relationship Id="rId932" Type="http://schemas.openxmlformats.org/officeDocument/2006/relationships/hyperlink" Target="https://es.investing.com/rates-bonds/euro-bund" TargetMode="External"/><Relationship Id="rId115" Type="http://schemas.openxmlformats.org/officeDocument/2006/relationships/hyperlink" Target="https://es.investing.com/currencies/exchange-rates-table" TargetMode="External"/><Relationship Id="rId157" Type="http://schemas.openxmlformats.org/officeDocument/2006/relationships/hyperlink" Target="https://es.investing.com/rates-bonds/euro-bobl" TargetMode="External"/><Relationship Id="rId322" Type="http://schemas.openxmlformats.org/officeDocument/2006/relationships/hyperlink" Target="https://es.investing.com/crypto/tron/trx-usd?cid=1056715" TargetMode="External"/><Relationship Id="rId364" Type="http://schemas.openxmlformats.org/officeDocument/2006/relationships/hyperlink" Target="javascript:void(0);" TargetMode="External"/><Relationship Id="rId767" Type="http://schemas.openxmlformats.org/officeDocument/2006/relationships/hyperlink" Target="javascript:void(0);" TargetMode="External"/><Relationship Id="rId974" Type="http://schemas.openxmlformats.org/officeDocument/2006/relationships/hyperlink" Target="https://es.investing.com/equities/apple-computer-inc" TargetMode="External"/><Relationship Id="rId1008" Type="http://schemas.openxmlformats.org/officeDocument/2006/relationships/hyperlink" Target="https://es.investing.com/indices/eu-stoxx50" TargetMode="External"/><Relationship Id="rId61" Type="http://schemas.openxmlformats.org/officeDocument/2006/relationships/hyperlink" Target="https://es.investing.com/indices/germany-30" TargetMode="External"/><Relationship Id="rId199" Type="http://schemas.openxmlformats.org/officeDocument/2006/relationships/hyperlink" Target="https://es.investing.com/news/world-news" TargetMode="External"/><Relationship Id="rId571" Type="http://schemas.openxmlformats.org/officeDocument/2006/relationships/hyperlink" Target="https://es.investing.com/members/217328709" TargetMode="External"/><Relationship Id="rId627" Type="http://schemas.openxmlformats.org/officeDocument/2006/relationships/hyperlink" Target="javascript:void(0);" TargetMode="External"/><Relationship Id="rId669" Type="http://schemas.openxmlformats.org/officeDocument/2006/relationships/hyperlink" Target="javascript:void(0);" TargetMode="External"/><Relationship Id="rId834" Type="http://schemas.openxmlformats.org/officeDocument/2006/relationships/hyperlink" Target="javascript:void(0);" TargetMode="External"/><Relationship Id="rId876" Type="http://schemas.openxmlformats.org/officeDocument/2006/relationships/hyperlink" Target="javascript:void(0);" TargetMode="External"/><Relationship Id="rId19" Type="http://schemas.openxmlformats.org/officeDocument/2006/relationships/hyperlink" Target="https://ru.investing.com/" TargetMode="External"/><Relationship Id="rId224" Type="http://schemas.openxmlformats.org/officeDocument/2006/relationships/hyperlink" Target="https://es.investing.com/technical/" TargetMode="External"/><Relationship Id="rId266" Type="http://schemas.openxmlformats.org/officeDocument/2006/relationships/hyperlink" Target="https://es.investing.com/crypto/tron/trx-usd" TargetMode="External"/><Relationship Id="rId431" Type="http://schemas.openxmlformats.org/officeDocument/2006/relationships/hyperlink" Target="https://es.investing.com/members/contributors/215673862" TargetMode="External"/><Relationship Id="rId473" Type="http://schemas.openxmlformats.org/officeDocument/2006/relationships/hyperlink" Target="https://es.investing.com/members/217328709" TargetMode="External"/><Relationship Id="rId529" Type="http://schemas.openxmlformats.org/officeDocument/2006/relationships/hyperlink" Target="https://es.investing.com/members/202600694" TargetMode="External"/><Relationship Id="rId680" Type="http://schemas.openxmlformats.org/officeDocument/2006/relationships/hyperlink" Target="https://es.investing.com/members/216817806" TargetMode="External"/><Relationship Id="rId736" Type="http://schemas.openxmlformats.org/officeDocument/2006/relationships/hyperlink" Target="https://es.investing.com/members/contributors/200477266" TargetMode="External"/><Relationship Id="rId901" Type="http://schemas.openxmlformats.org/officeDocument/2006/relationships/hyperlink" Target="javascript:void(0);" TargetMode="External"/><Relationship Id="rId30" Type="http://schemas.openxmlformats.org/officeDocument/2006/relationships/hyperlink" Target="https://ph.investing.com/" TargetMode="External"/><Relationship Id="rId126" Type="http://schemas.openxmlformats.org/officeDocument/2006/relationships/hyperlink" Target="https://es.investing.com/etfs/" TargetMode="External"/><Relationship Id="rId168" Type="http://schemas.openxmlformats.org/officeDocument/2006/relationships/hyperlink" Target="https://es.investing.com/crypto/ethereum/eth-eur" TargetMode="External"/><Relationship Id="rId333" Type="http://schemas.openxmlformats.org/officeDocument/2006/relationships/hyperlink" Target="https://es.investing.com/crypto/tron/trx-usd?cid=1116596" TargetMode="External"/><Relationship Id="rId540" Type="http://schemas.openxmlformats.org/officeDocument/2006/relationships/hyperlink" Target="javascript:void(0);" TargetMode="External"/><Relationship Id="rId778" Type="http://schemas.openxmlformats.org/officeDocument/2006/relationships/hyperlink" Target="https://es.investing.com/members/contributors/203258298" TargetMode="External"/><Relationship Id="rId943" Type="http://schemas.openxmlformats.org/officeDocument/2006/relationships/hyperlink" Target="https://es.investing.com/currencies/eur-chf" TargetMode="External"/><Relationship Id="rId985" Type="http://schemas.openxmlformats.org/officeDocument/2006/relationships/hyperlink" Target="https://es.investing.com/etfs/ishares-russell-1000-growth" TargetMode="External"/><Relationship Id="rId1019" Type="http://schemas.openxmlformats.org/officeDocument/2006/relationships/hyperlink" Target="https://es.investing.com/crypto/litecoin/ltc-eur" TargetMode="External"/><Relationship Id="rId72" Type="http://schemas.openxmlformats.org/officeDocument/2006/relationships/hyperlink" Target="https://es.investing.com/equities/europe" TargetMode="External"/><Relationship Id="rId375" Type="http://schemas.openxmlformats.org/officeDocument/2006/relationships/hyperlink" Target="https://es.investing.com/members/contributors/210737272" TargetMode="External"/><Relationship Id="rId582" Type="http://schemas.openxmlformats.org/officeDocument/2006/relationships/hyperlink" Target="javascript:void(0);" TargetMode="External"/><Relationship Id="rId638" Type="http://schemas.openxmlformats.org/officeDocument/2006/relationships/hyperlink" Target="javascript:void(0);" TargetMode="External"/><Relationship Id="rId803" Type="http://schemas.openxmlformats.org/officeDocument/2006/relationships/hyperlink" Target="javascript:void(0);" TargetMode="External"/><Relationship Id="rId845" Type="http://schemas.openxmlformats.org/officeDocument/2006/relationships/hyperlink" Target="javascript:void(0);" TargetMode="External"/><Relationship Id="rId1030" Type="http://schemas.openxmlformats.org/officeDocument/2006/relationships/hyperlink" Target="https://es.investing.com/portfolio/" TargetMode="External"/><Relationship Id="rId3" Type="http://schemas.openxmlformats.org/officeDocument/2006/relationships/hyperlink" Target="https://es.investing.com/news/most-popular-news" TargetMode="External"/><Relationship Id="rId235" Type="http://schemas.openxmlformats.org/officeDocument/2006/relationships/hyperlink" Target="https://es.investing.com/brokers/forex-brokers" TargetMode="External"/><Relationship Id="rId277" Type="http://schemas.openxmlformats.org/officeDocument/2006/relationships/hyperlink" Target="https://es.investing.com/crypto/tron/trx-usd?cid=1116594" TargetMode="External"/><Relationship Id="rId400" Type="http://schemas.openxmlformats.org/officeDocument/2006/relationships/hyperlink" Target="javascript:void(0);" TargetMode="External"/><Relationship Id="rId442" Type="http://schemas.openxmlformats.org/officeDocument/2006/relationships/hyperlink" Target="javascript:void(0);" TargetMode="External"/><Relationship Id="rId484" Type="http://schemas.openxmlformats.org/officeDocument/2006/relationships/hyperlink" Target="javascript:void(0);" TargetMode="External"/><Relationship Id="rId705" Type="http://schemas.openxmlformats.org/officeDocument/2006/relationships/hyperlink" Target="javascript:void(0)" TargetMode="External"/><Relationship Id="rId887" Type="http://schemas.openxmlformats.org/officeDocument/2006/relationships/hyperlink" Target="https://es.investing.com/crypto/tron/trx-pln" TargetMode="External"/><Relationship Id="rId137" Type="http://schemas.openxmlformats.org/officeDocument/2006/relationships/hyperlink" Target="https://es.investing.com/funds/major-funds" TargetMode="External"/><Relationship Id="rId302" Type="http://schemas.openxmlformats.org/officeDocument/2006/relationships/hyperlink" Target="https://es.investing.com/crypto/tron/trx-usd-scoreboard" TargetMode="External"/><Relationship Id="rId344" Type="http://schemas.openxmlformats.org/officeDocument/2006/relationships/hyperlink" Target="javascript:void(0);" TargetMode="External"/><Relationship Id="rId691" Type="http://schemas.openxmlformats.org/officeDocument/2006/relationships/hyperlink" Target="javascript:void(0)" TargetMode="External"/><Relationship Id="rId747" Type="http://schemas.openxmlformats.org/officeDocument/2006/relationships/hyperlink" Target="javascript:void(0)" TargetMode="External"/><Relationship Id="rId789" Type="http://schemas.openxmlformats.org/officeDocument/2006/relationships/hyperlink" Target="javascript:void(0)" TargetMode="External"/><Relationship Id="rId912" Type="http://schemas.openxmlformats.org/officeDocument/2006/relationships/hyperlink" Target="https://es.investing.com/equities/banco-santander" TargetMode="External"/><Relationship Id="rId954" Type="http://schemas.openxmlformats.org/officeDocument/2006/relationships/hyperlink" Target="https://es.investing.com/indices/spain-35" TargetMode="External"/><Relationship Id="rId996" Type="http://schemas.openxmlformats.org/officeDocument/2006/relationships/hyperlink" Target="https://es.investing.com/currencies/aud-usd" TargetMode="External"/><Relationship Id="rId41" Type="http://schemas.openxmlformats.org/officeDocument/2006/relationships/hyperlink" Target="https://id.investing.com/" TargetMode="External"/><Relationship Id="rId83" Type="http://schemas.openxmlformats.org/officeDocument/2006/relationships/hyperlink" Target="https://es.investing.com/equities/banco-santander" TargetMode="External"/><Relationship Id="rId179" Type="http://schemas.openxmlformats.org/officeDocument/2006/relationships/hyperlink" Target="https://es.investing.com/funds/" TargetMode="External"/><Relationship Id="rId386" Type="http://schemas.openxmlformats.org/officeDocument/2006/relationships/hyperlink" Target="javascript:void(0);" TargetMode="External"/><Relationship Id="rId551" Type="http://schemas.openxmlformats.org/officeDocument/2006/relationships/hyperlink" Target="https://es.investing.com/members/contributors/203258298" TargetMode="External"/><Relationship Id="rId593" Type="http://schemas.openxmlformats.org/officeDocument/2006/relationships/hyperlink" Target="https://es.investing.com/members/contributors/215673862" TargetMode="External"/><Relationship Id="rId607" Type="http://schemas.openxmlformats.org/officeDocument/2006/relationships/hyperlink" Target="https://es.investing.com/members/216947379" TargetMode="External"/><Relationship Id="rId649" Type="http://schemas.openxmlformats.org/officeDocument/2006/relationships/hyperlink" Target="javascript:void(0);" TargetMode="External"/><Relationship Id="rId814" Type="http://schemas.openxmlformats.org/officeDocument/2006/relationships/hyperlink" Target="https://es.investing.com/members/contributors/200477266" TargetMode="External"/><Relationship Id="rId856" Type="http://schemas.openxmlformats.org/officeDocument/2006/relationships/hyperlink" Target="https://es.investing.com/crypto/tron/%7buserLink%7d" TargetMode="External"/><Relationship Id="rId190" Type="http://schemas.openxmlformats.org/officeDocument/2006/relationships/hyperlink" Target="https://es.investing.com/news/stock-market-news" TargetMode="External"/><Relationship Id="rId204" Type="http://schemas.openxmlformats.org/officeDocument/2006/relationships/hyperlink" Target="https://es.investing.com/analysis/stock-markets" TargetMode="External"/><Relationship Id="rId246" Type="http://schemas.openxmlformats.org/officeDocument/2006/relationships/hyperlink" Target="https://es.investing.com/brokers/regulation" TargetMode="External"/><Relationship Id="rId288" Type="http://schemas.openxmlformats.org/officeDocument/2006/relationships/hyperlink" Target="javascript:void(0);" TargetMode="External"/><Relationship Id="rId411" Type="http://schemas.openxmlformats.org/officeDocument/2006/relationships/hyperlink" Target="https://es.investing.com/members/contributors/200175219" TargetMode="External"/><Relationship Id="rId453" Type="http://schemas.openxmlformats.org/officeDocument/2006/relationships/hyperlink" Target="https://es.investing.com/members/212596662" TargetMode="External"/><Relationship Id="rId509" Type="http://schemas.openxmlformats.org/officeDocument/2006/relationships/hyperlink" Target="https://es.investing.com/members/216817806" TargetMode="External"/><Relationship Id="rId660" Type="http://schemas.openxmlformats.org/officeDocument/2006/relationships/hyperlink" Target="javascript:void(0);" TargetMode="External"/><Relationship Id="rId898" Type="http://schemas.openxmlformats.org/officeDocument/2006/relationships/hyperlink" Target="https://es.investing.com/crypto/tron/trx-aud" TargetMode="External"/><Relationship Id="rId1041" Type="http://schemas.openxmlformats.org/officeDocument/2006/relationships/printerSettings" Target="../printerSettings/printerSettings3.bin"/><Relationship Id="rId106" Type="http://schemas.openxmlformats.org/officeDocument/2006/relationships/hyperlink" Target="https://es.investing.com/commodities/us-coffee-c" TargetMode="External"/><Relationship Id="rId313" Type="http://schemas.openxmlformats.org/officeDocument/2006/relationships/hyperlink" Target="https://es.investing.com/news/cryptocurrency-news/justin-sun-confirma-la-inclusion-de-tron-en-poloniex-1938428" TargetMode="External"/><Relationship Id="rId495" Type="http://schemas.openxmlformats.org/officeDocument/2006/relationships/hyperlink" Target="https://es.investing.com/members/216768536" TargetMode="External"/><Relationship Id="rId716" Type="http://schemas.openxmlformats.org/officeDocument/2006/relationships/hyperlink" Target="javascript:void(0);" TargetMode="External"/><Relationship Id="rId758" Type="http://schemas.openxmlformats.org/officeDocument/2006/relationships/hyperlink" Target="javascript:void(0);" TargetMode="External"/><Relationship Id="rId923" Type="http://schemas.openxmlformats.org/officeDocument/2006/relationships/hyperlink" Target="https://es.investing.com/commodities/silver" TargetMode="External"/><Relationship Id="rId965" Type="http://schemas.openxmlformats.org/officeDocument/2006/relationships/hyperlink" Target="https://es.investing.com/crypto/bitcoin-cash/bch-usd" TargetMode="External"/><Relationship Id="rId10" Type="http://schemas.openxmlformats.org/officeDocument/2006/relationships/hyperlink" Target="https://es.investing.com/news/coronavirus/improbable-pero-no-imposible-trump-presiona-para-tener-vacuna-en-octubre-2034754" TargetMode="External"/><Relationship Id="rId52" Type="http://schemas.openxmlformats.org/officeDocument/2006/relationships/hyperlink" Target="https://es.investing.com/indices/" TargetMode="External"/><Relationship Id="rId94" Type="http://schemas.openxmlformats.org/officeDocument/2006/relationships/hyperlink" Target="https://es.investing.com/equities/dia" TargetMode="External"/><Relationship Id="rId148" Type="http://schemas.openxmlformats.org/officeDocument/2006/relationships/hyperlink" Target="https://es.investing.com/rates-bonds/spain-10-year-bond-yield" TargetMode="External"/><Relationship Id="rId355" Type="http://schemas.openxmlformats.org/officeDocument/2006/relationships/hyperlink" Target="https://es.investing.com/members/215626451" TargetMode="External"/><Relationship Id="rId397" Type="http://schemas.openxmlformats.org/officeDocument/2006/relationships/hyperlink" Target="https://es.investing.com/members/contributors/210006530" TargetMode="External"/><Relationship Id="rId520" Type="http://schemas.openxmlformats.org/officeDocument/2006/relationships/hyperlink" Target="javascript:void(0)" TargetMode="External"/><Relationship Id="rId562" Type="http://schemas.openxmlformats.org/officeDocument/2006/relationships/hyperlink" Target="javascript:void(0)" TargetMode="External"/><Relationship Id="rId618" Type="http://schemas.openxmlformats.org/officeDocument/2006/relationships/hyperlink" Target="javascript:void(0)" TargetMode="External"/><Relationship Id="rId825" Type="http://schemas.openxmlformats.org/officeDocument/2006/relationships/hyperlink" Target="https://es.investing.com/members/212706575" TargetMode="External"/><Relationship Id="rId215" Type="http://schemas.openxmlformats.org/officeDocument/2006/relationships/hyperlink" Target="https://es.investing.com/charts/stocks-charts" TargetMode="External"/><Relationship Id="rId257" Type="http://schemas.openxmlformats.org/officeDocument/2006/relationships/hyperlink" Target="https://es.investing.com/broker-blacklist/" TargetMode="External"/><Relationship Id="rId422" Type="http://schemas.openxmlformats.org/officeDocument/2006/relationships/hyperlink" Target="javascript:void(0)" TargetMode="External"/><Relationship Id="rId464" Type="http://schemas.openxmlformats.org/officeDocument/2006/relationships/hyperlink" Target="javascript:void(0)" TargetMode="External"/><Relationship Id="rId867" Type="http://schemas.openxmlformats.org/officeDocument/2006/relationships/hyperlink" Target="javascript:void(0);" TargetMode="External"/><Relationship Id="rId1010" Type="http://schemas.openxmlformats.org/officeDocument/2006/relationships/hyperlink" Target="https://es.investing.com/indices/us-30" TargetMode="External"/><Relationship Id="rId299" Type="http://schemas.openxmlformats.org/officeDocument/2006/relationships/hyperlink" Target="https://es.investing.com/crypto/tron/news" TargetMode="External"/><Relationship Id="rId727" Type="http://schemas.openxmlformats.org/officeDocument/2006/relationships/hyperlink" Target="javascript:void(0);" TargetMode="External"/><Relationship Id="rId934" Type="http://schemas.openxmlformats.org/officeDocument/2006/relationships/hyperlink" Target="javascript:void(0);" TargetMode="External"/><Relationship Id="rId63" Type="http://schemas.openxmlformats.org/officeDocument/2006/relationships/hyperlink" Target="https://es.investing.com/indices/us-spx-500" TargetMode="External"/><Relationship Id="rId159" Type="http://schemas.openxmlformats.org/officeDocument/2006/relationships/hyperlink" Target="https://es.investing.com/crypto/currency-pairs" TargetMode="External"/><Relationship Id="rId366" Type="http://schemas.openxmlformats.org/officeDocument/2006/relationships/hyperlink" Target="javascript:void(0)" TargetMode="External"/><Relationship Id="rId573" Type="http://schemas.openxmlformats.org/officeDocument/2006/relationships/hyperlink" Target="javascript:void(0);" TargetMode="External"/><Relationship Id="rId780" Type="http://schemas.openxmlformats.org/officeDocument/2006/relationships/hyperlink" Target="javascript:void(0);" TargetMode="External"/><Relationship Id="rId226" Type="http://schemas.openxmlformats.org/officeDocument/2006/relationships/hyperlink" Target="https://es.investing.com/technical/technical-analysis" TargetMode="External"/><Relationship Id="rId433" Type="http://schemas.openxmlformats.org/officeDocument/2006/relationships/hyperlink" Target="javascript:void(0);" TargetMode="External"/><Relationship Id="rId878" Type="http://schemas.openxmlformats.org/officeDocument/2006/relationships/hyperlink" Target="javascript:void(0);" TargetMode="External"/><Relationship Id="rId640" Type="http://schemas.openxmlformats.org/officeDocument/2006/relationships/hyperlink" Target="javascript:void(0);" TargetMode="External"/><Relationship Id="rId738" Type="http://schemas.openxmlformats.org/officeDocument/2006/relationships/hyperlink" Target="javascript:void(0);" TargetMode="External"/><Relationship Id="rId945" Type="http://schemas.openxmlformats.org/officeDocument/2006/relationships/hyperlink" Target="https://es.investing.com/currencies/aud-usd" TargetMode="External"/><Relationship Id="rId74" Type="http://schemas.openxmlformats.org/officeDocument/2006/relationships/hyperlink" Target="https://es.investing.com/equities/pre-market" TargetMode="External"/><Relationship Id="rId377" Type="http://schemas.openxmlformats.org/officeDocument/2006/relationships/hyperlink" Target="javascript:void(0);" TargetMode="External"/><Relationship Id="rId500" Type="http://schemas.openxmlformats.org/officeDocument/2006/relationships/hyperlink" Target="javascript:void(0);" TargetMode="External"/><Relationship Id="rId584" Type="http://schemas.openxmlformats.org/officeDocument/2006/relationships/hyperlink" Target="javascript:void(0);" TargetMode="External"/><Relationship Id="rId805" Type="http://schemas.openxmlformats.org/officeDocument/2006/relationships/hyperlink" Target="javascript:void(0);" TargetMode="External"/><Relationship Id="rId5" Type="http://schemas.openxmlformats.org/officeDocument/2006/relationships/hyperlink" Target="https://es.investing.com/news/stock-market-news/caen-las-faang-tesla-se-desploma-nueva-sesion-de-infarto-en-wall-street-2034799" TargetMode="External"/><Relationship Id="rId237" Type="http://schemas.openxmlformats.org/officeDocument/2006/relationships/hyperlink" Target="https://es.investing.com/brokers/cfd-brokers" TargetMode="External"/><Relationship Id="rId791" Type="http://schemas.openxmlformats.org/officeDocument/2006/relationships/hyperlink" Target="https://es.investing.com/members/contributors/213731477" TargetMode="External"/><Relationship Id="rId889" Type="http://schemas.openxmlformats.org/officeDocument/2006/relationships/hyperlink" Target="https://es.investing.com/crypto/tron/trx-rub" TargetMode="External"/><Relationship Id="rId444" Type="http://schemas.openxmlformats.org/officeDocument/2006/relationships/hyperlink" Target="javascript:void(0);" TargetMode="External"/><Relationship Id="rId651" Type="http://schemas.openxmlformats.org/officeDocument/2006/relationships/hyperlink" Target="https://es.investing.com/members/contributors/210142925" TargetMode="External"/><Relationship Id="rId749" Type="http://schemas.openxmlformats.org/officeDocument/2006/relationships/hyperlink" Target="https://es.investing.com/members/216947379" TargetMode="External"/><Relationship Id="rId290" Type="http://schemas.openxmlformats.org/officeDocument/2006/relationships/hyperlink" Target="https://es.investing.com/mobile" TargetMode="External"/><Relationship Id="rId304" Type="http://schemas.openxmlformats.org/officeDocument/2006/relationships/hyperlink" Target="https://es.investing.com/crypto/tron/trx-usd-technical" TargetMode="External"/><Relationship Id="rId388" Type="http://schemas.openxmlformats.org/officeDocument/2006/relationships/hyperlink" Target="javascript:void(0);" TargetMode="External"/><Relationship Id="rId511" Type="http://schemas.openxmlformats.org/officeDocument/2006/relationships/hyperlink" Target="javascript:void(0);" TargetMode="External"/><Relationship Id="rId609" Type="http://schemas.openxmlformats.org/officeDocument/2006/relationships/hyperlink" Target="javascript:void(0);" TargetMode="External"/><Relationship Id="rId956" Type="http://schemas.openxmlformats.org/officeDocument/2006/relationships/hyperlink" Target="https://es.investing.com/indices/uk-100" TargetMode="External"/><Relationship Id="rId85" Type="http://schemas.openxmlformats.org/officeDocument/2006/relationships/hyperlink" Target="https://es.investing.com/equities/telefonica" TargetMode="External"/><Relationship Id="rId150" Type="http://schemas.openxmlformats.org/officeDocument/2006/relationships/hyperlink" Target="https://es.investing.com/rates-bonds/de-10y-vs-es-10y" TargetMode="External"/><Relationship Id="rId595" Type="http://schemas.openxmlformats.org/officeDocument/2006/relationships/hyperlink" Target="javascript:void(0);" TargetMode="External"/><Relationship Id="rId816" Type="http://schemas.openxmlformats.org/officeDocument/2006/relationships/hyperlink" Target="javascript:void(0);" TargetMode="External"/><Relationship Id="rId1001" Type="http://schemas.openxmlformats.org/officeDocument/2006/relationships/hyperlink" Target="https://es.investing.com/commodities/copper" TargetMode="External"/><Relationship Id="rId248" Type="http://schemas.openxmlformats.org/officeDocument/2006/relationships/hyperlink" Target="https://es.investing.com/portfolio/" TargetMode="External"/><Relationship Id="rId455" Type="http://schemas.openxmlformats.org/officeDocument/2006/relationships/hyperlink" Target="javascript:void(0);" TargetMode="External"/><Relationship Id="rId662" Type="http://schemas.openxmlformats.org/officeDocument/2006/relationships/hyperlink" Target="javascript:void(0);" TargetMode="External"/><Relationship Id="rId12" Type="http://schemas.openxmlformats.org/officeDocument/2006/relationships/hyperlink" Target="https://es.investing.com/analysis/most-popular-analysis" TargetMode="External"/><Relationship Id="rId108" Type="http://schemas.openxmlformats.org/officeDocument/2006/relationships/hyperlink" Target="https://es.investing.com/commodities/brent-oil" TargetMode="External"/><Relationship Id="rId315" Type="http://schemas.openxmlformats.org/officeDocument/2006/relationships/hyperlink" Target="https://es.investing.com/crypto/tron/trx-usd-candlestick" TargetMode="External"/><Relationship Id="rId522" Type="http://schemas.openxmlformats.org/officeDocument/2006/relationships/hyperlink" Target="https://es.investing.com/members/202600694" TargetMode="External"/><Relationship Id="rId967" Type="http://schemas.openxmlformats.org/officeDocument/2006/relationships/hyperlink" Target="https://es.investing.com/crypto/litecoin/ltc-usd?cid=1010798" TargetMode="External"/><Relationship Id="rId96" Type="http://schemas.openxmlformats.org/officeDocument/2006/relationships/hyperlink" Target="https://es.investing.com/commodities/real-time-futures" TargetMode="External"/><Relationship Id="rId161" Type="http://schemas.openxmlformats.org/officeDocument/2006/relationships/hyperlink" Target="https://es.investing.com/crypto/bitcoin" TargetMode="External"/><Relationship Id="rId399" Type="http://schemas.openxmlformats.org/officeDocument/2006/relationships/hyperlink" Target="javascript:void(0);" TargetMode="External"/><Relationship Id="rId827" Type="http://schemas.openxmlformats.org/officeDocument/2006/relationships/hyperlink" Target="javascript:void(0);" TargetMode="External"/><Relationship Id="rId1012" Type="http://schemas.openxmlformats.org/officeDocument/2006/relationships/hyperlink" Target="https://es.investing.com/crypto/bitcoin/btc-usd" TargetMode="External"/><Relationship Id="rId259" Type="http://schemas.openxmlformats.org/officeDocument/2006/relationships/hyperlink" Target="https://es.investing.com/crypto/" TargetMode="External"/><Relationship Id="rId466" Type="http://schemas.openxmlformats.org/officeDocument/2006/relationships/hyperlink" Target="https://es.investing.com/members/216768536" TargetMode="External"/><Relationship Id="rId673" Type="http://schemas.openxmlformats.org/officeDocument/2006/relationships/hyperlink" Target="https://es.investing.com/members/contributors/200477266" TargetMode="External"/><Relationship Id="rId880" Type="http://schemas.openxmlformats.org/officeDocument/2006/relationships/hyperlink" Target="javascript:void(0);" TargetMode="External"/><Relationship Id="rId23" Type="http://schemas.openxmlformats.org/officeDocument/2006/relationships/hyperlink" Target="https://sa.investing.com/" TargetMode="External"/><Relationship Id="rId119" Type="http://schemas.openxmlformats.org/officeDocument/2006/relationships/hyperlink" Target="https://es.investing.com/currencies/gbp-usd" TargetMode="External"/><Relationship Id="rId326" Type="http://schemas.openxmlformats.org/officeDocument/2006/relationships/hyperlink" Target="https://es.investing.com/crypto/tron/trx-usd?cid=1116594" TargetMode="External"/><Relationship Id="rId533" Type="http://schemas.openxmlformats.org/officeDocument/2006/relationships/hyperlink" Target="javascript:void(0);" TargetMode="External"/><Relationship Id="rId978" Type="http://schemas.openxmlformats.org/officeDocument/2006/relationships/hyperlink" Target="https://es.investing.com/rates-bonds/u.s.-10-year-bond-yield" TargetMode="External"/><Relationship Id="rId740" Type="http://schemas.openxmlformats.org/officeDocument/2006/relationships/hyperlink" Target="javascript:void(0)" TargetMode="External"/><Relationship Id="rId838" Type="http://schemas.openxmlformats.org/officeDocument/2006/relationships/hyperlink" Target="javascript:void(0);" TargetMode="External"/><Relationship Id="rId1023" Type="http://schemas.openxmlformats.org/officeDocument/2006/relationships/hyperlink" Target="javascript:void(0);" TargetMode="External"/><Relationship Id="rId172" Type="http://schemas.openxmlformats.org/officeDocument/2006/relationships/hyperlink" Target="https://es.investing.com/certificates/major-certificates" TargetMode="External"/><Relationship Id="rId477" Type="http://schemas.openxmlformats.org/officeDocument/2006/relationships/hyperlink" Target="javascript:void(0);" TargetMode="External"/><Relationship Id="rId600" Type="http://schemas.openxmlformats.org/officeDocument/2006/relationships/hyperlink" Target="https://es.investing.com/members/217328709" TargetMode="External"/><Relationship Id="rId684" Type="http://schemas.openxmlformats.org/officeDocument/2006/relationships/hyperlink" Target="javascript:void(0)" TargetMode="External"/><Relationship Id="rId337" Type="http://schemas.openxmlformats.org/officeDocument/2006/relationships/hyperlink" Target="javascript:void(0);" TargetMode="External"/><Relationship Id="rId891" Type="http://schemas.openxmlformats.org/officeDocument/2006/relationships/hyperlink" Target="https://es.investing.com/crypto/tron/trx-cny" TargetMode="External"/><Relationship Id="rId905" Type="http://schemas.openxmlformats.org/officeDocument/2006/relationships/hyperlink" Target="https://es.investing.com/indices/spain-35" TargetMode="External"/><Relationship Id="rId989" Type="http://schemas.openxmlformats.org/officeDocument/2006/relationships/hyperlink" Target="https://es.investing.com/etfs/proshares-ultrashort-s-p500" TargetMode="External"/><Relationship Id="rId34" Type="http://schemas.openxmlformats.org/officeDocument/2006/relationships/hyperlink" Target="https://de.investing.com/" TargetMode="External"/><Relationship Id="rId544" Type="http://schemas.openxmlformats.org/officeDocument/2006/relationships/hyperlink" Target="https://es.investing.com/members/contributors/213261692" TargetMode="External"/><Relationship Id="rId751" Type="http://schemas.openxmlformats.org/officeDocument/2006/relationships/hyperlink" Target="javascript:void(0);" TargetMode="External"/><Relationship Id="rId849" Type="http://schemas.openxmlformats.org/officeDocument/2006/relationships/hyperlink" Target="https://es.investing.com/crypto/tron/%7buserLink%7d" TargetMode="External"/><Relationship Id="rId183" Type="http://schemas.openxmlformats.org/officeDocument/2006/relationships/hyperlink" Target="https://es.investing.com/funds/caixabank-equilibrio-estandar-fi" TargetMode="External"/><Relationship Id="rId390" Type="http://schemas.openxmlformats.org/officeDocument/2006/relationships/hyperlink" Target="https://es.investing.com/members/217378613" TargetMode="External"/><Relationship Id="rId404" Type="http://schemas.openxmlformats.org/officeDocument/2006/relationships/hyperlink" Target="https://es.investing.com/members/216817806" TargetMode="External"/><Relationship Id="rId611" Type="http://schemas.openxmlformats.org/officeDocument/2006/relationships/hyperlink" Target="javascript:void(0)" TargetMode="External"/><Relationship Id="rId1034" Type="http://schemas.openxmlformats.org/officeDocument/2006/relationships/hyperlink" Target="https://es.investing.com/about-us/contact-us" TargetMode="External"/><Relationship Id="rId250" Type="http://schemas.openxmlformats.org/officeDocument/2006/relationships/hyperlink" Target="https://es.investing.com/education/" TargetMode="External"/><Relationship Id="rId488" Type="http://schemas.openxmlformats.org/officeDocument/2006/relationships/hyperlink" Target="https://es.investing.com/members/216947379" TargetMode="External"/><Relationship Id="rId695" Type="http://schemas.openxmlformats.org/officeDocument/2006/relationships/hyperlink" Target="javascript:void(0);" TargetMode="External"/><Relationship Id="rId709" Type="http://schemas.openxmlformats.org/officeDocument/2006/relationships/hyperlink" Target="javascript:void(0);" TargetMode="External"/><Relationship Id="rId916" Type="http://schemas.openxmlformats.org/officeDocument/2006/relationships/hyperlink" Target="https://es.investing.com/equities/inditex" TargetMode="External"/><Relationship Id="rId45" Type="http://schemas.openxmlformats.org/officeDocument/2006/relationships/hyperlink" Target="https://th.investing.com/" TargetMode="External"/><Relationship Id="rId110" Type="http://schemas.openxmlformats.org/officeDocument/2006/relationships/hyperlink" Target="https://es.investing.com/currencies/" TargetMode="External"/><Relationship Id="rId348" Type="http://schemas.openxmlformats.org/officeDocument/2006/relationships/hyperlink" Target="https://es.investing.com/members/contributors/215794285" TargetMode="External"/><Relationship Id="rId555" Type="http://schemas.openxmlformats.org/officeDocument/2006/relationships/hyperlink" Target="javascript:void(0)" TargetMode="External"/><Relationship Id="rId762" Type="http://schemas.openxmlformats.org/officeDocument/2006/relationships/hyperlink" Target="javascript:void(0);" TargetMode="External"/><Relationship Id="rId194" Type="http://schemas.openxmlformats.org/officeDocument/2006/relationships/hyperlink" Target="https://es.investing.com/news/general" TargetMode="External"/><Relationship Id="rId208" Type="http://schemas.openxmlformats.org/officeDocument/2006/relationships/hyperlink" Target="https://es.investing.com/analysis/most-popular-analysis" TargetMode="External"/><Relationship Id="rId415" Type="http://schemas.openxmlformats.org/officeDocument/2006/relationships/hyperlink" Target="javascript:void(0)" TargetMode="External"/><Relationship Id="rId622" Type="http://schemas.openxmlformats.org/officeDocument/2006/relationships/hyperlink" Target="javascript:void(0);" TargetMode="External"/><Relationship Id="rId261" Type="http://schemas.openxmlformats.org/officeDocument/2006/relationships/hyperlink" Target="https://es.investing.com/crypto/currency-pairs" TargetMode="External"/><Relationship Id="rId499" Type="http://schemas.openxmlformats.org/officeDocument/2006/relationships/hyperlink" Target="javascript:void(0)" TargetMode="External"/><Relationship Id="rId927" Type="http://schemas.openxmlformats.org/officeDocument/2006/relationships/hyperlink" Target="https://es.investing.com/rates-bonds/spain-2-year-bond-yield" TargetMode="External"/><Relationship Id="rId56" Type="http://schemas.openxmlformats.org/officeDocument/2006/relationships/hyperlink" Target="https://es.investing.com/indices/indices-cfds" TargetMode="External"/><Relationship Id="rId359" Type="http://schemas.openxmlformats.org/officeDocument/2006/relationships/hyperlink" Target="javascript:void(0)" TargetMode="External"/><Relationship Id="rId566" Type="http://schemas.openxmlformats.org/officeDocument/2006/relationships/hyperlink" Target="javascript:void(0);" TargetMode="External"/><Relationship Id="rId773" Type="http://schemas.openxmlformats.org/officeDocument/2006/relationships/hyperlink" Target="javascript:void(0);" TargetMode="External"/><Relationship Id="rId121" Type="http://schemas.openxmlformats.org/officeDocument/2006/relationships/hyperlink" Target="https://es.investing.com/currencies/usd-brl" TargetMode="External"/><Relationship Id="rId219" Type="http://schemas.openxmlformats.org/officeDocument/2006/relationships/hyperlink" Target="https://es.investing.com/charts/real-time-futures-charts" TargetMode="External"/><Relationship Id="rId426" Type="http://schemas.openxmlformats.org/officeDocument/2006/relationships/hyperlink" Target="javascript:void(0);" TargetMode="External"/><Relationship Id="rId633" Type="http://schemas.openxmlformats.org/officeDocument/2006/relationships/hyperlink" Target="javascript:void(0)" TargetMode="External"/><Relationship Id="rId980" Type="http://schemas.openxmlformats.org/officeDocument/2006/relationships/hyperlink" Target="https://es.investing.com/rates-bonds/euro-bund" TargetMode="External"/><Relationship Id="rId840" Type="http://schemas.openxmlformats.org/officeDocument/2006/relationships/hyperlink" Target="javascript:void(0)" TargetMode="External"/><Relationship Id="rId938" Type="http://schemas.openxmlformats.org/officeDocument/2006/relationships/hyperlink" Target="javascript:void(0);" TargetMode="External"/><Relationship Id="rId67" Type="http://schemas.openxmlformats.org/officeDocument/2006/relationships/hyperlink" Target="https://es.investing.com/indices/general-madrid" TargetMode="External"/><Relationship Id="rId272" Type="http://schemas.openxmlformats.org/officeDocument/2006/relationships/hyperlink" Target="https://es.investing.com/crypto/tron/trx-usd?cid=1060338" TargetMode="External"/><Relationship Id="rId577" Type="http://schemas.openxmlformats.org/officeDocument/2006/relationships/hyperlink" Target="javascript:void(0);" TargetMode="External"/><Relationship Id="rId700" Type="http://schemas.openxmlformats.org/officeDocument/2006/relationships/hyperlink" Target="https://es.investing.com/members/contributors/210109847" TargetMode="External"/><Relationship Id="rId132" Type="http://schemas.openxmlformats.org/officeDocument/2006/relationships/hyperlink" Target="https://es.investing.com/etfs/ishares-msci-emg-markets" TargetMode="External"/><Relationship Id="rId784" Type="http://schemas.openxmlformats.org/officeDocument/2006/relationships/hyperlink" Target="https://es.investing.com/members/contributors/203258298" TargetMode="External"/><Relationship Id="rId991" Type="http://schemas.openxmlformats.org/officeDocument/2006/relationships/hyperlink" Target="https://es.investing.com/currencies/eur-usd" TargetMode="External"/><Relationship Id="rId437" Type="http://schemas.openxmlformats.org/officeDocument/2006/relationships/hyperlink" Target="javascript:void(0);" TargetMode="External"/><Relationship Id="rId644" Type="http://schemas.openxmlformats.org/officeDocument/2006/relationships/hyperlink" Target="https://es.investing.com/members/contributors/210006530" TargetMode="External"/><Relationship Id="rId851" Type="http://schemas.openxmlformats.org/officeDocument/2006/relationships/hyperlink" Target="javascript:void(0);" TargetMode="External"/><Relationship Id="rId283" Type="http://schemas.openxmlformats.org/officeDocument/2006/relationships/hyperlink" Target="https://es.investing.com/crypto/tron/trx-usd?cid=1116595" TargetMode="External"/><Relationship Id="rId490" Type="http://schemas.openxmlformats.org/officeDocument/2006/relationships/hyperlink" Target="javascript:void(0);" TargetMode="External"/><Relationship Id="rId504" Type="http://schemas.openxmlformats.org/officeDocument/2006/relationships/hyperlink" Target="javascript:void(0);" TargetMode="External"/><Relationship Id="rId711" Type="http://schemas.openxmlformats.org/officeDocument/2006/relationships/hyperlink" Target="javascript:void(0);" TargetMode="External"/><Relationship Id="rId949" Type="http://schemas.openxmlformats.org/officeDocument/2006/relationships/hyperlink" Target="https://es.investing.com/commodities/silver" TargetMode="External"/><Relationship Id="rId78" Type="http://schemas.openxmlformats.org/officeDocument/2006/relationships/hyperlink" Target="https://es.investing.com/equities/top-stock-gainers" TargetMode="External"/><Relationship Id="rId143" Type="http://schemas.openxmlformats.org/officeDocument/2006/relationships/hyperlink" Target="https://es.investing.com/rates-bonds/world-government-bonds" TargetMode="External"/><Relationship Id="rId350" Type="http://schemas.openxmlformats.org/officeDocument/2006/relationships/hyperlink" Target="javascript:void(0);" TargetMode="External"/><Relationship Id="rId588" Type="http://schemas.openxmlformats.org/officeDocument/2006/relationships/hyperlink" Target="javascript:void(0);" TargetMode="External"/><Relationship Id="rId795" Type="http://schemas.openxmlformats.org/officeDocument/2006/relationships/hyperlink" Target="javascript:void(0);" TargetMode="External"/><Relationship Id="rId809" Type="http://schemas.openxmlformats.org/officeDocument/2006/relationships/hyperlink" Target="javascript:void(0);" TargetMode="External"/><Relationship Id="rId9" Type="http://schemas.openxmlformats.org/officeDocument/2006/relationships/hyperlink" Target="https://es.investing.com/news/coronavirus/improbable-pero-no-imposible-trump-presiona-para-tener-vacuna-en-octubre-2034754" TargetMode="External"/><Relationship Id="rId210" Type="http://schemas.openxmlformats.org/officeDocument/2006/relationships/hyperlink" Target="https://es.investing.com/analysis/comics" TargetMode="External"/><Relationship Id="rId448" Type="http://schemas.openxmlformats.org/officeDocument/2006/relationships/hyperlink" Target="javascript:void(0);" TargetMode="External"/><Relationship Id="rId655" Type="http://schemas.openxmlformats.org/officeDocument/2006/relationships/hyperlink" Target="https://es.investing.com/members/210006530" TargetMode="External"/><Relationship Id="rId862" Type="http://schemas.openxmlformats.org/officeDocument/2006/relationships/hyperlink" Target="javascript:void(0);" TargetMode="External"/><Relationship Id="rId294" Type="http://schemas.openxmlformats.org/officeDocument/2006/relationships/hyperlink" Target="https://es.investing.com/crypto/tron" TargetMode="External"/><Relationship Id="rId308" Type="http://schemas.openxmlformats.org/officeDocument/2006/relationships/hyperlink" Target="https://es.investing.com/crypto/tron/trx-usd-related-instruments" TargetMode="External"/><Relationship Id="rId515" Type="http://schemas.openxmlformats.org/officeDocument/2006/relationships/hyperlink" Target="https://es.investing.com/members/contributors/210006530" TargetMode="External"/><Relationship Id="rId722" Type="http://schemas.openxmlformats.org/officeDocument/2006/relationships/hyperlink" Target="https://es.investing.com/members/contributors/203258298" TargetMode="External"/><Relationship Id="rId89" Type="http://schemas.openxmlformats.org/officeDocument/2006/relationships/hyperlink" Target="https://es.investing.com/equities/repsol-ypf" TargetMode="External"/><Relationship Id="rId154" Type="http://schemas.openxmlformats.org/officeDocument/2006/relationships/hyperlink" Target="https://es.investing.com/rates-bonds/u.s.-10-year-bond-yield" TargetMode="External"/><Relationship Id="rId361" Type="http://schemas.openxmlformats.org/officeDocument/2006/relationships/hyperlink" Target="https://es.investing.com/members/contributors/205787160" TargetMode="External"/><Relationship Id="rId599" Type="http://schemas.openxmlformats.org/officeDocument/2006/relationships/hyperlink" Target="https://es.investing.com/members/217328709" TargetMode="External"/><Relationship Id="rId1005" Type="http://schemas.openxmlformats.org/officeDocument/2006/relationships/hyperlink" Target="https://es.investing.com/indices/spain-35" TargetMode="External"/><Relationship Id="rId459" Type="http://schemas.openxmlformats.org/officeDocument/2006/relationships/hyperlink" Target="https://es.investing.com/members/contributors/201997448" TargetMode="External"/><Relationship Id="rId666" Type="http://schemas.openxmlformats.org/officeDocument/2006/relationships/hyperlink" Target="https://es.investing.com/members/217378613" TargetMode="External"/><Relationship Id="rId873" Type="http://schemas.openxmlformats.org/officeDocument/2006/relationships/hyperlink" Target="javascript:void(0);" TargetMode="External"/><Relationship Id="rId16" Type="http://schemas.openxmlformats.org/officeDocument/2006/relationships/hyperlink" Target="javascript:void(0);" TargetMode="External"/><Relationship Id="rId221" Type="http://schemas.openxmlformats.org/officeDocument/2006/relationships/hyperlink" Target="https://es.investing.com/charts/real-time-stocks-charts" TargetMode="External"/><Relationship Id="rId319" Type="http://schemas.openxmlformats.org/officeDocument/2006/relationships/hyperlink" Target="https://es.investing.com/crypto/tron/trx-usd?cid=1116592" TargetMode="External"/><Relationship Id="rId526" Type="http://schemas.openxmlformats.org/officeDocument/2006/relationships/hyperlink" Target="javascript:void(0);" TargetMode="External"/><Relationship Id="rId733" Type="http://schemas.openxmlformats.org/officeDocument/2006/relationships/hyperlink" Target="javascript:void(0)" TargetMode="External"/><Relationship Id="rId940" Type="http://schemas.openxmlformats.org/officeDocument/2006/relationships/hyperlink" Target="https://es.investing.com/currencies/eur-usd" TargetMode="External"/><Relationship Id="rId1016" Type="http://schemas.openxmlformats.org/officeDocument/2006/relationships/hyperlink" Target="https://es.investing.com/crypto/bitcoin-cash/bch-usd" TargetMode="External"/><Relationship Id="rId165" Type="http://schemas.openxmlformats.org/officeDocument/2006/relationships/hyperlink" Target="https://es.investing.com/crypto/iota/iota-usd" TargetMode="External"/><Relationship Id="rId372" Type="http://schemas.openxmlformats.org/officeDocument/2006/relationships/hyperlink" Target="javascript:void(0);" TargetMode="External"/><Relationship Id="rId677" Type="http://schemas.openxmlformats.org/officeDocument/2006/relationships/hyperlink" Target="javascript:void(0)" TargetMode="External"/><Relationship Id="rId800" Type="http://schemas.openxmlformats.org/officeDocument/2006/relationships/hyperlink" Target="https://es.investing.com/members/contributors/213731477" TargetMode="External"/><Relationship Id="rId232" Type="http://schemas.openxmlformats.org/officeDocument/2006/relationships/hyperlink" Target="https://es.investing.com/tools/fibonacci-calculator" TargetMode="External"/><Relationship Id="rId884" Type="http://schemas.openxmlformats.org/officeDocument/2006/relationships/hyperlink" Target="https://es.investing.com/crypto/tron/trx-sar" TargetMode="External"/><Relationship Id="rId27" Type="http://schemas.openxmlformats.org/officeDocument/2006/relationships/hyperlink" Target="https://se.investing.com/" TargetMode="External"/><Relationship Id="rId537" Type="http://schemas.openxmlformats.org/officeDocument/2006/relationships/hyperlink" Target="https://es.investing.com/members/216817806" TargetMode="External"/><Relationship Id="rId744" Type="http://schemas.openxmlformats.org/officeDocument/2006/relationships/hyperlink" Target="javascript:void(0);" TargetMode="External"/><Relationship Id="rId951" Type="http://schemas.openxmlformats.org/officeDocument/2006/relationships/hyperlink" Target="https://es.investing.com/commodities/brent-oil" TargetMode="External"/><Relationship Id="rId80" Type="http://schemas.openxmlformats.org/officeDocument/2006/relationships/hyperlink" Target="https://es.investing.com/equities/world-adrs" TargetMode="External"/><Relationship Id="rId176" Type="http://schemas.openxmlformats.org/officeDocument/2006/relationships/hyperlink" Target="https://es.investing.com/certificates/bnp-call-500.59-eur-aex-31dec99" TargetMode="External"/><Relationship Id="rId383" Type="http://schemas.openxmlformats.org/officeDocument/2006/relationships/hyperlink" Target="https://es.investing.com/members/contributors/215673862" TargetMode="External"/><Relationship Id="rId590" Type="http://schemas.openxmlformats.org/officeDocument/2006/relationships/hyperlink" Target="javascript:void(0)" TargetMode="External"/><Relationship Id="rId604" Type="http://schemas.openxmlformats.org/officeDocument/2006/relationships/hyperlink" Target="javascript:void(0)" TargetMode="External"/><Relationship Id="rId811" Type="http://schemas.openxmlformats.org/officeDocument/2006/relationships/hyperlink" Target="javascript:void(0)" TargetMode="External"/><Relationship Id="rId1027" Type="http://schemas.openxmlformats.org/officeDocument/2006/relationships/hyperlink" Target="https://es.investing.com/brokers/forex-brokers" TargetMode="External"/><Relationship Id="rId243" Type="http://schemas.openxmlformats.org/officeDocument/2006/relationships/hyperlink" Target="https://es.investing.com/brokers/forex-live-accounts" TargetMode="External"/><Relationship Id="rId450" Type="http://schemas.openxmlformats.org/officeDocument/2006/relationships/hyperlink" Target="javascript:void(0)" TargetMode="External"/><Relationship Id="rId688" Type="http://schemas.openxmlformats.org/officeDocument/2006/relationships/hyperlink" Target="javascript:void(0);" TargetMode="External"/><Relationship Id="rId895" Type="http://schemas.openxmlformats.org/officeDocument/2006/relationships/hyperlink" Target="https://es.investing.com/crypto/tron/trx-inr" TargetMode="External"/><Relationship Id="rId909" Type="http://schemas.openxmlformats.org/officeDocument/2006/relationships/hyperlink" Target="https://es.investing.com/indices/germany-30" TargetMode="External"/><Relationship Id="rId38" Type="http://schemas.openxmlformats.org/officeDocument/2006/relationships/hyperlink" Target="https://fr.investing.com/" TargetMode="External"/><Relationship Id="rId103" Type="http://schemas.openxmlformats.org/officeDocument/2006/relationships/hyperlink" Target="https://es.investing.com/commodities/gold" TargetMode="External"/><Relationship Id="rId310" Type="http://schemas.openxmlformats.org/officeDocument/2006/relationships/hyperlink" Target="https://es.investing.com/crypto/tron/trx-usd-chart" TargetMode="External"/><Relationship Id="rId548" Type="http://schemas.openxmlformats.org/officeDocument/2006/relationships/hyperlink" Target="javascript:void(0)" TargetMode="External"/><Relationship Id="rId755" Type="http://schemas.openxmlformats.org/officeDocument/2006/relationships/hyperlink" Target="javascript:void(0);" TargetMode="External"/><Relationship Id="rId962" Type="http://schemas.openxmlformats.org/officeDocument/2006/relationships/hyperlink" Target="https://es.investing.com/crypto/ethereum/eth-usd?cid=997650" TargetMode="External"/><Relationship Id="rId91" Type="http://schemas.openxmlformats.org/officeDocument/2006/relationships/hyperlink" Target="https://es.investing.com/equities/arcelormittal-reg?cid=32439" TargetMode="External"/><Relationship Id="rId187" Type="http://schemas.openxmlformats.org/officeDocument/2006/relationships/hyperlink" Target="https://es.investing.com/news/" TargetMode="External"/><Relationship Id="rId394" Type="http://schemas.openxmlformats.org/officeDocument/2006/relationships/hyperlink" Target="javascript:void(0)" TargetMode="External"/><Relationship Id="rId408" Type="http://schemas.openxmlformats.org/officeDocument/2006/relationships/hyperlink" Target="javascript:void(0)" TargetMode="External"/><Relationship Id="rId615" Type="http://schemas.openxmlformats.org/officeDocument/2006/relationships/hyperlink" Target="javascript:void(0);" TargetMode="External"/><Relationship Id="rId822" Type="http://schemas.openxmlformats.org/officeDocument/2006/relationships/hyperlink" Target="javascript:void(0);" TargetMode="External"/><Relationship Id="rId1038" Type="http://schemas.openxmlformats.org/officeDocument/2006/relationships/hyperlink" Target="javascript:void(0);" TargetMode="External"/><Relationship Id="rId254" Type="http://schemas.openxmlformats.org/officeDocument/2006/relationships/hyperlink" Target="https://es.investing.com/education/seminars" TargetMode="External"/><Relationship Id="rId699" Type="http://schemas.openxmlformats.org/officeDocument/2006/relationships/hyperlink" Target="javascript:void(0);" TargetMode="External"/><Relationship Id="rId49" Type="http://schemas.openxmlformats.org/officeDocument/2006/relationships/hyperlink" Target="https://hi.investing.com/" TargetMode="External"/><Relationship Id="rId114" Type="http://schemas.openxmlformats.org/officeDocument/2006/relationships/hyperlink" Target="https://es.investing.com/currencies/live-currency-cross-rates" TargetMode="External"/><Relationship Id="rId461" Type="http://schemas.openxmlformats.org/officeDocument/2006/relationships/hyperlink" Target="javascript:void(0);" TargetMode="External"/><Relationship Id="rId559" Type="http://schemas.openxmlformats.org/officeDocument/2006/relationships/hyperlink" Target="javascript:void(0);" TargetMode="External"/><Relationship Id="rId766"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tabSelected="1" topLeftCell="A7" zoomScaleNormal="100" workbookViewId="0">
      <selection activeCell="M51" sqref="M51"/>
    </sheetView>
  </sheetViews>
  <sheetFormatPr baseColWidth="10" defaultRowHeight="15" x14ac:dyDescent="0.25"/>
  <cols>
    <col min="1" max="1" width="11.42578125" style="148"/>
    <col min="2" max="2" width="17.28515625" style="148" bestFit="1" customWidth="1"/>
    <col min="3" max="3" width="21.7109375" style="148" customWidth="1"/>
    <col min="4" max="4" width="16.42578125" style="148" bestFit="1" customWidth="1"/>
    <col min="5" max="5" width="20.140625" style="148" customWidth="1"/>
    <col min="6" max="6" width="16.42578125" style="148" bestFit="1" customWidth="1"/>
    <col min="7" max="7" width="24.28515625" style="148" bestFit="1" customWidth="1"/>
    <col min="8" max="8" width="17.5703125" style="148" bestFit="1" customWidth="1"/>
    <col min="9" max="9" width="24.5703125" style="148" bestFit="1" customWidth="1"/>
    <col min="10" max="10" width="18.85546875" style="148" customWidth="1"/>
    <col min="11" max="11" width="21.28515625" style="148" customWidth="1"/>
    <col min="12" max="12" width="23.28515625" style="148" bestFit="1" customWidth="1"/>
    <col min="13" max="13" width="21.85546875" style="148" customWidth="1"/>
    <col min="14" max="14" width="21.42578125" style="148" customWidth="1"/>
    <col min="15" max="16384" width="11.42578125" style="148"/>
  </cols>
  <sheetData>
    <row r="1" spans="2:25" ht="15" customHeight="1" x14ac:dyDescent="0.25">
      <c r="D1" s="198" t="s">
        <v>12</v>
      </c>
      <c r="E1" s="199"/>
      <c r="F1" s="199"/>
      <c r="G1" s="199"/>
      <c r="H1" s="199"/>
      <c r="I1" s="199"/>
      <c r="J1" s="199"/>
      <c r="K1" s="200"/>
      <c r="L1" s="149"/>
      <c r="M1" s="149"/>
    </row>
    <row r="2" spans="2:25" ht="15" customHeight="1" x14ac:dyDescent="0.25">
      <c r="D2" s="201"/>
      <c r="E2" s="202"/>
      <c r="F2" s="202"/>
      <c r="G2" s="202"/>
      <c r="H2" s="202"/>
      <c r="I2" s="202"/>
      <c r="J2" s="202"/>
      <c r="K2" s="203"/>
      <c r="L2" s="149"/>
      <c r="M2" s="149"/>
    </row>
    <row r="3" spans="2:25" ht="15" customHeight="1" x14ac:dyDescent="0.25">
      <c r="D3" s="201"/>
      <c r="E3" s="202"/>
      <c r="F3" s="202"/>
      <c r="G3" s="202"/>
      <c r="H3" s="202"/>
      <c r="I3" s="202"/>
      <c r="J3" s="202"/>
      <c r="K3" s="203"/>
      <c r="L3" s="149"/>
      <c r="M3" s="149"/>
    </row>
    <row r="4" spans="2:25" ht="15.75" customHeight="1" thickBot="1" x14ac:dyDescent="0.3">
      <c r="D4" s="204"/>
      <c r="E4" s="205"/>
      <c r="F4" s="205"/>
      <c r="G4" s="205"/>
      <c r="H4" s="205"/>
      <c r="I4" s="205"/>
      <c r="J4" s="205"/>
      <c r="K4" s="206"/>
      <c r="L4" s="149"/>
      <c r="M4" s="149"/>
    </row>
    <row r="5" spans="2:25" ht="15.75" thickBot="1" x14ac:dyDescent="0.3">
      <c r="F5" s="150" t="s">
        <v>21</v>
      </c>
      <c r="I5" s="151"/>
    </row>
    <row r="6" spans="2:25" ht="15.75" thickBot="1" x14ac:dyDescent="0.3">
      <c r="D6" s="119"/>
      <c r="E6" s="153" t="s">
        <v>0</v>
      </c>
      <c r="F6" s="154">
        <v>50</v>
      </c>
      <c r="G6" s="152" t="s">
        <v>8</v>
      </c>
      <c r="H6" s="156" t="s">
        <v>6</v>
      </c>
      <c r="I6" s="166">
        <v>3713</v>
      </c>
      <c r="K6" s="155"/>
      <c r="L6" s="155"/>
    </row>
    <row r="7" spans="2:25" s="119" customFormat="1" ht="15.75" thickBot="1" x14ac:dyDescent="0.3">
      <c r="E7" s="153" t="s">
        <v>827</v>
      </c>
      <c r="F7" s="165">
        <v>50</v>
      </c>
      <c r="G7" s="118"/>
      <c r="H7" s="155"/>
      <c r="I7" s="155"/>
      <c r="J7" s="120">
        <f ca="1">EDATE(TODAY(),0)</f>
        <v>44083</v>
      </c>
      <c r="K7" s="122"/>
      <c r="L7" s="118"/>
    </row>
    <row r="8" spans="2:25" s="119" customFormat="1" ht="16.5" customHeight="1" thickBot="1" x14ac:dyDescent="0.3">
      <c r="E8" s="118"/>
      <c r="F8" s="118"/>
      <c r="G8" s="118"/>
      <c r="H8" s="153" t="s">
        <v>15</v>
      </c>
      <c r="I8" s="187">
        <v>3.4000000000000002E-2</v>
      </c>
      <c r="J8" s="117" t="s">
        <v>653</v>
      </c>
      <c r="K8" s="118"/>
      <c r="L8" s="118"/>
    </row>
    <row r="9" spans="2:25" s="119" customFormat="1" ht="15.75" thickBot="1" x14ac:dyDescent="0.3">
      <c r="C9" s="157">
        <v>3</v>
      </c>
      <c r="D9" s="121">
        <f>F6/C9</f>
        <v>16.666666666666668</v>
      </c>
      <c r="E9" s="116" t="s">
        <v>13</v>
      </c>
      <c r="F9" s="167">
        <f>F6-D9</f>
        <v>33.333333333333329</v>
      </c>
      <c r="G9" s="115" t="s">
        <v>8</v>
      </c>
    </row>
    <row r="10" spans="2:25" s="119" customFormat="1" ht="15.75" thickBot="1" x14ac:dyDescent="0.3">
      <c r="E10" s="118"/>
      <c r="F10" s="118"/>
      <c r="G10" s="118"/>
      <c r="L10" s="118"/>
    </row>
    <row r="11" spans="2:25" s="119" customFormat="1" ht="15.75" thickBot="1" x14ac:dyDescent="0.3">
      <c r="D11" s="123">
        <v>3</v>
      </c>
      <c r="E11" s="124" t="s">
        <v>14</v>
      </c>
      <c r="F11" s="167">
        <f>(F6/D11)+F7</f>
        <v>66.666666666666671</v>
      </c>
      <c r="G11" s="115" t="s">
        <v>8</v>
      </c>
      <c r="H11" s="158" t="s">
        <v>7</v>
      </c>
      <c r="I11" s="159">
        <f>3*I8</f>
        <v>0.10200000000000001</v>
      </c>
      <c r="J11" s="115" t="s">
        <v>8</v>
      </c>
      <c r="K11" s="118"/>
      <c r="L11" s="125"/>
      <c r="M11" s="125"/>
      <c r="N11" s="125"/>
    </row>
    <row r="12" spans="2:25" s="119" customFormat="1" ht="15.75" thickBot="1" x14ac:dyDescent="0.3">
      <c r="M12" s="125"/>
      <c r="N12" s="125"/>
    </row>
    <row r="13" spans="2:25" s="119" customFormat="1" ht="15.75" customHeight="1" thickBot="1" x14ac:dyDescent="0.3">
      <c r="B13" s="193" t="s">
        <v>1273</v>
      </c>
      <c r="C13" s="162" t="s">
        <v>828</v>
      </c>
      <c r="D13" s="163" t="s">
        <v>664</v>
      </c>
      <c r="E13" s="127" t="s">
        <v>16</v>
      </c>
      <c r="F13" s="127" t="s">
        <v>17</v>
      </c>
      <c r="G13" s="127" t="s">
        <v>18</v>
      </c>
      <c r="H13" s="127" t="s">
        <v>1</v>
      </c>
      <c r="I13" s="127" t="s">
        <v>5</v>
      </c>
      <c r="J13" s="128"/>
      <c r="K13" s="126"/>
      <c r="L13" s="128"/>
    </row>
    <row r="14" spans="2:25" s="119" customFormat="1" ht="15.75" thickBot="1" x14ac:dyDescent="0.3">
      <c r="B14" s="192">
        <f t="shared" ref="B14:B22" si="0">SUM(H5:H14)</f>
        <v>340</v>
      </c>
      <c r="C14" s="168">
        <f>SUM(G14)</f>
        <v>10000</v>
      </c>
      <c r="D14" s="169">
        <v>1</v>
      </c>
      <c r="E14" s="170">
        <f>E34*F$9+C11</f>
        <v>3333.333333333333</v>
      </c>
      <c r="F14" s="170">
        <f t="shared" ref="F14:F19" si="1">F34*F$11</f>
        <v>6666.666666666667</v>
      </c>
      <c r="G14" s="170">
        <f>SUM(E14,F14)</f>
        <v>10000</v>
      </c>
      <c r="H14" s="171">
        <f t="shared" ref="H14:H29" si="2">C14*I$8</f>
        <v>340</v>
      </c>
      <c r="I14" s="170">
        <f t="shared" ref="I14:I29" si="3">H14*I$6</f>
        <v>1262420</v>
      </c>
      <c r="J14" s="128"/>
      <c r="K14" s="126"/>
      <c r="O14" s="125"/>
      <c r="P14" s="125"/>
      <c r="Q14" s="125"/>
      <c r="R14" s="125"/>
      <c r="S14" s="125"/>
      <c r="T14" s="125"/>
      <c r="U14" s="125"/>
      <c r="V14" s="125"/>
      <c r="W14" s="125"/>
      <c r="X14" s="125"/>
      <c r="Y14" s="125"/>
    </row>
    <row r="15" spans="2:25" s="119" customFormat="1" x14ac:dyDescent="0.25">
      <c r="B15" s="195">
        <f t="shared" si="0"/>
        <v>1360</v>
      </c>
      <c r="C15" s="194">
        <f>SUM(G14:G15)</f>
        <v>30000</v>
      </c>
      <c r="D15" s="169">
        <v>2</v>
      </c>
      <c r="E15" s="170">
        <f>E35*F$9+C12</f>
        <v>6666.6666666666661</v>
      </c>
      <c r="F15" s="170">
        <f t="shared" si="1"/>
        <v>13333.333333333334</v>
      </c>
      <c r="G15" s="170">
        <f t="shared" ref="G15:G29" si="4">SUM(E15,F15)</f>
        <v>20000</v>
      </c>
      <c r="H15" s="171">
        <f>C15*I$8</f>
        <v>1020.0000000000001</v>
      </c>
      <c r="I15" s="170">
        <f t="shared" si="3"/>
        <v>3787260.0000000005</v>
      </c>
      <c r="J15" s="128"/>
      <c r="K15" s="126"/>
      <c r="L15" s="126"/>
      <c r="M15" s="126"/>
      <c r="N15" s="126"/>
      <c r="O15" s="126"/>
      <c r="P15" s="126"/>
      <c r="Q15" s="126"/>
      <c r="R15" s="125"/>
      <c r="S15" s="125"/>
      <c r="T15" s="125"/>
      <c r="U15" s="125"/>
      <c r="V15" s="125"/>
      <c r="W15" s="125"/>
      <c r="X15" s="125"/>
      <c r="Y15" s="125"/>
    </row>
    <row r="16" spans="2:25" s="119" customFormat="1" x14ac:dyDescent="0.25">
      <c r="B16" s="196">
        <f t="shared" si="0"/>
        <v>3740</v>
      </c>
      <c r="C16" s="194">
        <f>SUM(G14:G16)</f>
        <v>70000</v>
      </c>
      <c r="D16" s="169">
        <v>3</v>
      </c>
      <c r="E16" s="170">
        <f>E36*F$9</f>
        <v>13333.333333333332</v>
      </c>
      <c r="F16" s="170">
        <f t="shared" si="1"/>
        <v>26666.666666666668</v>
      </c>
      <c r="G16" s="170">
        <f t="shared" si="4"/>
        <v>40000</v>
      </c>
      <c r="H16" s="171">
        <f t="shared" si="2"/>
        <v>2380</v>
      </c>
      <c r="I16" s="170">
        <f t="shared" si="3"/>
        <v>8836940</v>
      </c>
      <c r="J16" s="128"/>
      <c r="K16" s="126"/>
      <c r="L16" s="126"/>
      <c r="M16" s="126"/>
      <c r="N16" s="126"/>
      <c r="O16" s="126"/>
      <c r="P16" s="126"/>
      <c r="Q16" s="126"/>
      <c r="R16" s="125"/>
      <c r="S16" s="125"/>
      <c r="T16" s="125"/>
      <c r="U16" s="125"/>
      <c r="V16" s="125"/>
      <c r="W16" s="125"/>
      <c r="X16" s="125"/>
      <c r="Y16" s="125"/>
    </row>
    <row r="17" spans="1:25" s="160" customFormat="1" x14ac:dyDescent="0.25">
      <c r="A17" s="119"/>
      <c r="B17" s="196">
        <f t="shared" si="0"/>
        <v>8160</v>
      </c>
      <c r="C17" s="194">
        <f>SUM(G14:G17)</f>
        <v>130000</v>
      </c>
      <c r="D17" s="169">
        <v>4</v>
      </c>
      <c r="E17" s="170">
        <f t="shared" ref="E17:E29" si="5">E37*F$9</f>
        <v>19999.999999999996</v>
      </c>
      <c r="F17" s="170">
        <f t="shared" si="1"/>
        <v>40000</v>
      </c>
      <c r="G17" s="170">
        <f t="shared" si="4"/>
        <v>60000</v>
      </c>
      <c r="H17" s="171">
        <f t="shared" si="2"/>
        <v>4420</v>
      </c>
      <c r="I17" s="170">
        <f t="shared" si="3"/>
        <v>16411460</v>
      </c>
      <c r="J17" s="128"/>
      <c r="K17" s="126"/>
      <c r="L17" s="126"/>
      <c r="M17" s="126"/>
      <c r="N17" s="126"/>
      <c r="O17" s="126"/>
      <c r="P17" s="126"/>
      <c r="Q17" s="126"/>
      <c r="R17" s="125"/>
      <c r="S17" s="125"/>
      <c r="T17" s="125"/>
      <c r="U17" s="125"/>
      <c r="V17" s="125"/>
      <c r="W17" s="125"/>
      <c r="X17" s="125"/>
      <c r="Y17" s="125"/>
    </row>
    <row r="18" spans="1:25" s="119" customFormat="1" x14ac:dyDescent="0.25">
      <c r="B18" s="196">
        <f t="shared" si="0"/>
        <v>15980</v>
      </c>
      <c r="C18" s="194">
        <f>SUM(G14:G18)</f>
        <v>230000</v>
      </c>
      <c r="D18" s="169">
        <v>5</v>
      </c>
      <c r="E18" s="170">
        <f t="shared" si="5"/>
        <v>33333.333333333328</v>
      </c>
      <c r="F18" s="170">
        <f t="shared" si="1"/>
        <v>66666.666666666672</v>
      </c>
      <c r="G18" s="170">
        <f t="shared" si="4"/>
        <v>100000</v>
      </c>
      <c r="H18" s="171">
        <f t="shared" si="2"/>
        <v>7820.0000000000009</v>
      </c>
      <c r="I18" s="170">
        <f t="shared" si="3"/>
        <v>29035660.000000004</v>
      </c>
      <c r="J18" s="128"/>
      <c r="K18" s="126"/>
      <c r="L18" s="126"/>
      <c r="M18" s="126"/>
      <c r="N18" s="126"/>
      <c r="O18" s="126"/>
      <c r="P18" s="126"/>
      <c r="Q18" s="126"/>
      <c r="R18" s="125"/>
      <c r="S18" s="125"/>
      <c r="T18" s="125"/>
      <c r="U18" s="125"/>
      <c r="V18" s="125"/>
      <c r="W18" s="125"/>
      <c r="X18" s="125"/>
      <c r="Y18" s="125"/>
    </row>
    <row r="19" spans="1:25" s="119" customFormat="1" x14ac:dyDescent="0.25">
      <c r="B19" s="196">
        <f t="shared" si="0"/>
        <v>28900</v>
      </c>
      <c r="C19" s="194">
        <f>SUM(G14:G19)</f>
        <v>380000</v>
      </c>
      <c r="D19" s="169">
        <v>6</v>
      </c>
      <c r="E19" s="170">
        <f t="shared" si="5"/>
        <v>49999.999999999993</v>
      </c>
      <c r="F19" s="170">
        <f t="shared" si="1"/>
        <v>100000</v>
      </c>
      <c r="G19" s="170">
        <f t="shared" si="4"/>
        <v>150000</v>
      </c>
      <c r="H19" s="171">
        <f t="shared" si="2"/>
        <v>12920.000000000002</v>
      </c>
      <c r="I19" s="170">
        <f t="shared" si="3"/>
        <v>47971960.000000007</v>
      </c>
      <c r="J19" s="128"/>
      <c r="K19" s="125"/>
      <c r="N19" s="128"/>
      <c r="O19" s="125"/>
      <c r="P19" s="125"/>
      <c r="Q19" s="125"/>
      <c r="R19" s="125"/>
      <c r="S19" s="125"/>
      <c r="T19" s="125"/>
      <c r="U19" s="125"/>
      <c r="V19" s="125"/>
      <c r="W19" s="125"/>
      <c r="X19" s="125"/>
      <c r="Y19" s="125"/>
    </row>
    <row r="20" spans="1:25" s="119" customFormat="1" x14ac:dyDescent="0.25">
      <c r="B20" s="196">
        <f t="shared" si="0"/>
        <v>48620</v>
      </c>
      <c r="C20" s="194">
        <f>SUM(G14:G20)</f>
        <v>580000</v>
      </c>
      <c r="D20" s="169">
        <v>7</v>
      </c>
      <c r="E20" s="170">
        <f t="shared" si="5"/>
        <v>66666.666666666657</v>
      </c>
      <c r="F20" s="170">
        <f t="shared" ref="F20:F29" si="6">F40*F$11</f>
        <v>133333.33333333334</v>
      </c>
      <c r="G20" s="170">
        <f t="shared" si="4"/>
        <v>200000</v>
      </c>
      <c r="H20" s="171">
        <f t="shared" si="2"/>
        <v>19720</v>
      </c>
      <c r="I20" s="170">
        <f t="shared" si="3"/>
        <v>73220360</v>
      </c>
      <c r="J20" s="128"/>
      <c r="K20" s="125"/>
      <c r="L20" s="125"/>
    </row>
    <row r="21" spans="1:25" s="119" customFormat="1" x14ac:dyDescent="0.25">
      <c r="B21" s="196">
        <f t="shared" si="0"/>
        <v>78540</v>
      </c>
      <c r="C21" s="194">
        <f>SUM(G14:G21)</f>
        <v>880000</v>
      </c>
      <c r="D21" s="169">
        <v>8</v>
      </c>
      <c r="E21" s="170">
        <f t="shared" si="5"/>
        <v>99999.999999999985</v>
      </c>
      <c r="F21" s="170">
        <f t="shared" si="6"/>
        <v>200000</v>
      </c>
      <c r="G21" s="170">
        <f t="shared" si="4"/>
        <v>300000</v>
      </c>
      <c r="H21" s="171">
        <f t="shared" si="2"/>
        <v>29920.000000000004</v>
      </c>
      <c r="I21" s="170">
        <f t="shared" si="3"/>
        <v>111092960.00000001</v>
      </c>
      <c r="J21" s="128"/>
      <c r="K21" s="125"/>
      <c r="L21" s="125"/>
    </row>
    <row r="22" spans="1:25" s="119" customFormat="1" x14ac:dyDescent="0.25">
      <c r="B22" s="196">
        <f t="shared" si="0"/>
        <v>122060</v>
      </c>
      <c r="C22" s="194">
        <f>SUM(G14:G22)</f>
        <v>1280000</v>
      </c>
      <c r="D22" s="169">
        <v>9</v>
      </c>
      <c r="E22" s="170">
        <f t="shared" si="5"/>
        <v>133333.33333333331</v>
      </c>
      <c r="F22" s="170">
        <f t="shared" si="6"/>
        <v>266666.66666666669</v>
      </c>
      <c r="G22" s="170">
        <f t="shared" si="4"/>
        <v>400000</v>
      </c>
      <c r="H22" s="171">
        <f t="shared" si="2"/>
        <v>43520</v>
      </c>
      <c r="I22" s="170">
        <f t="shared" si="3"/>
        <v>161589760</v>
      </c>
      <c r="J22" s="128"/>
      <c r="K22" s="128"/>
      <c r="L22" s="128"/>
    </row>
    <row r="23" spans="1:25" s="186" customFormat="1" x14ac:dyDescent="0.25">
      <c r="A23" s="119"/>
      <c r="B23" s="196">
        <f>SUM(H14:H23)</f>
        <v>182580</v>
      </c>
      <c r="C23" s="194">
        <f>SUM(G14:G23)</f>
        <v>1780000</v>
      </c>
      <c r="D23" s="169">
        <v>10</v>
      </c>
      <c r="E23" s="170">
        <f t="shared" si="5"/>
        <v>166666.66666666666</v>
      </c>
      <c r="F23" s="170">
        <f t="shared" si="6"/>
        <v>333333.33333333337</v>
      </c>
      <c r="G23" s="170">
        <f t="shared" si="4"/>
        <v>500000</v>
      </c>
      <c r="H23" s="171">
        <f>C23*I$8</f>
        <v>60520.000000000007</v>
      </c>
      <c r="I23" s="170">
        <f t="shared" si="3"/>
        <v>224710760.00000003</v>
      </c>
      <c r="J23" s="128"/>
      <c r="K23" s="128"/>
      <c r="L23" s="128"/>
    </row>
    <row r="24" spans="1:25" s="119" customFormat="1" x14ac:dyDescent="0.25">
      <c r="B24" s="196">
        <f t="shared" ref="B24:B29" si="7">SUM(H15:H24)</f>
        <v>255340</v>
      </c>
      <c r="C24" s="194">
        <f>SUM(G19:G24)</f>
        <v>2150000</v>
      </c>
      <c r="D24" s="169">
        <v>11</v>
      </c>
      <c r="E24" s="170">
        <f t="shared" si="5"/>
        <v>199999.99999999997</v>
      </c>
      <c r="F24" s="170">
        <f t="shared" si="6"/>
        <v>400000</v>
      </c>
      <c r="G24" s="170">
        <f t="shared" si="4"/>
        <v>600000</v>
      </c>
      <c r="H24" s="171">
        <f t="shared" si="2"/>
        <v>73100</v>
      </c>
      <c r="I24" s="170">
        <f t="shared" si="3"/>
        <v>271420300</v>
      </c>
      <c r="J24" s="128"/>
      <c r="K24" s="125"/>
      <c r="L24" s="125"/>
    </row>
    <row r="25" spans="1:25" s="119" customFormat="1" x14ac:dyDescent="0.25">
      <c r="B25" s="196">
        <f t="shared" si="7"/>
        <v>359040</v>
      </c>
      <c r="C25" s="194">
        <f>SUM(G14:G25)</f>
        <v>3080000</v>
      </c>
      <c r="D25" s="169">
        <v>12</v>
      </c>
      <c r="E25" s="170">
        <f t="shared" si="5"/>
        <v>233333.33333333331</v>
      </c>
      <c r="F25" s="170">
        <f t="shared" si="6"/>
        <v>466666.66666666669</v>
      </c>
      <c r="G25" s="170">
        <f t="shared" si="4"/>
        <v>700000</v>
      </c>
      <c r="H25" s="171">
        <f t="shared" si="2"/>
        <v>104720.00000000001</v>
      </c>
      <c r="I25" s="170">
        <f t="shared" si="3"/>
        <v>388825360.00000006</v>
      </c>
      <c r="J25" s="128"/>
      <c r="K25" s="125"/>
      <c r="L25" s="125"/>
    </row>
    <row r="26" spans="1:25" s="119" customFormat="1" x14ac:dyDescent="0.25">
      <c r="B26" s="196">
        <f t="shared" si="7"/>
        <v>488580</v>
      </c>
      <c r="C26" s="194">
        <f>SUM(G14:G26)</f>
        <v>3880000</v>
      </c>
      <c r="D26" s="169">
        <v>13</v>
      </c>
      <c r="E26" s="170">
        <f t="shared" si="5"/>
        <v>266666.66666666663</v>
      </c>
      <c r="F26" s="170">
        <f t="shared" si="6"/>
        <v>533333.33333333337</v>
      </c>
      <c r="G26" s="170">
        <f t="shared" si="4"/>
        <v>800000</v>
      </c>
      <c r="H26" s="171">
        <f t="shared" si="2"/>
        <v>131920</v>
      </c>
      <c r="I26" s="170">
        <f t="shared" si="3"/>
        <v>489818960</v>
      </c>
      <c r="J26" s="128"/>
      <c r="K26" s="125"/>
      <c r="L26" s="125"/>
    </row>
    <row r="27" spans="1:25" s="119" customFormat="1" x14ac:dyDescent="0.25">
      <c r="B27" s="196">
        <f t="shared" si="7"/>
        <v>620160</v>
      </c>
      <c r="C27" s="194">
        <f>SUM(G22:G27)</f>
        <v>4000000</v>
      </c>
      <c r="D27" s="169">
        <v>14</v>
      </c>
      <c r="E27" s="170">
        <f t="shared" si="5"/>
        <v>333333.33333333331</v>
      </c>
      <c r="F27" s="170">
        <f t="shared" si="6"/>
        <v>666666.66666666674</v>
      </c>
      <c r="G27" s="170">
        <f t="shared" si="4"/>
        <v>1000000</v>
      </c>
      <c r="H27" s="171">
        <f t="shared" si="2"/>
        <v>136000</v>
      </c>
      <c r="I27" s="170">
        <f t="shared" si="3"/>
        <v>504968000</v>
      </c>
      <c r="J27" s="128"/>
      <c r="K27" s="125"/>
      <c r="L27" s="125"/>
    </row>
    <row r="28" spans="1:25" s="119" customFormat="1" x14ac:dyDescent="0.25">
      <c r="B28" s="196">
        <f t="shared" si="7"/>
        <v>829260</v>
      </c>
      <c r="C28" s="194">
        <f>SUM(G14:G28)</f>
        <v>6380000</v>
      </c>
      <c r="D28" s="169">
        <v>15</v>
      </c>
      <c r="E28" s="170">
        <f t="shared" si="5"/>
        <v>499999.99999999994</v>
      </c>
      <c r="F28" s="170">
        <f t="shared" si="6"/>
        <v>1000000.0000000001</v>
      </c>
      <c r="G28" s="170">
        <f t="shared" si="4"/>
        <v>1500000</v>
      </c>
      <c r="H28" s="171">
        <f t="shared" si="2"/>
        <v>216920.00000000003</v>
      </c>
      <c r="I28" s="170">
        <f t="shared" si="3"/>
        <v>805423960.00000012</v>
      </c>
      <c r="J28" s="128"/>
      <c r="K28" s="125"/>
      <c r="L28" s="125"/>
    </row>
    <row r="29" spans="1:25" s="119" customFormat="1" ht="15.75" thickBot="1" x14ac:dyDescent="0.3">
      <c r="B29" s="197">
        <f t="shared" si="7"/>
        <v>1118260</v>
      </c>
      <c r="C29" s="194">
        <f>SUM(G14:G29)</f>
        <v>8880000</v>
      </c>
      <c r="D29" s="169">
        <v>16</v>
      </c>
      <c r="E29" s="170">
        <f t="shared" si="5"/>
        <v>833333.33333333326</v>
      </c>
      <c r="F29" s="170">
        <f t="shared" si="6"/>
        <v>1666666.6666666667</v>
      </c>
      <c r="G29" s="170">
        <f t="shared" si="4"/>
        <v>2500000</v>
      </c>
      <c r="H29" s="171">
        <f t="shared" si="2"/>
        <v>301920</v>
      </c>
      <c r="I29" s="170">
        <f t="shared" si="3"/>
        <v>1121028960</v>
      </c>
      <c r="J29" s="128"/>
      <c r="K29" s="125"/>
      <c r="L29" s="125"/>
    </row>
    <row r="30" spans="1:25" s="119" customFormat="1" ht="15.75" thickBot="1" x14ac:dyDescent="0.3">
      <c r="E30" s="115" t="s">
        <v>8</v>
      </c>
      <c r="F30" s="115" t="s">
        <v>8</v>
      </c>
      <c r="G30" s="115" t="s">
        <v>8</v>
      </c>
      <c r="H30" s="129">
        <f>SUM(H14:H29)</f>
        <v>1147160</v>
      </c>
      <c r="I30" s="130">
        <f>SUM(I14:I29)</f>
        <v>4259405080</v>
      </c>
      <c r="J30" s="128" t="s">
        <v>8</v>
      </c>
    </row>
    <row r="31" spans="1:25" s="119" customFormat="1" ht="15.75" thickBot="1" x14ac:dyDescent="0.3">
      <c r="F31" s="115" t="s">
        <v>8</v>
      </c>
      <c r="G31" s="115" t="s">
        <v>8</v>
      </c>
      <c r="H31" s="115" t="s">
        <v>8</v>
      </c>
      <c r="I31" s="115" t="s">
        <v>8</v>
      </c>
      <c r="J31" s="115" t="s">
        <v>8</v>
      </c>
      <c r="M31" s="118"/>
      <c r="N31" s="118"/>
    </row>
    <row r="32" spans="1:25" s="119" customFormat="1" ht="15.75" thickBot="1" x14ac:dyDescent="0.3">
      <c r="D32" s="131"/>
      <c r="E32" s="132"/>
      <c r="F32" s="132"/>
      <c r="G32" s="133"/>
      <c r="H32" s="133"/>
      <c r="I32" s="134"/>
      <c r="J32" s="135"/>
      <c r="K32" s="136"/>
      <c r="L32" s="131"/>
      <c r="M32" s="137"/>
    </row>
    <row r="33" spans="3:14" s="119" customFormat="1" ht="15.75" thickBot="1" x14ac:dyDescent="0.3">
      <c r="C33" s="164" t="s">
        <v>832</v>
      </c>
      <c r="D33" s="138" t="s">
        <v>657</v>
      </c>
      <c r="E33" s="139" t="s">
        <v>19</v>
      </c>
      <c r="F33" s="139" t="s">
        <v>20</v>
      </c>
      <c r="G33" s="139" t="s">
        <v>2</v>
      </c>
      <c r="H33" s="139" t="s">
        <v>4</v>
      </c>
      <c r="I33" s="140" t="s">
        <v>3</v>
      </c>
      <c r="J33" s="141" t="s">
        <v>5</v>
      </c>
      <c r="K33" s="141" t="s">
        <v>11</v>
      </c>
      <c r="L33" s="142" t="s">
        <v>9</v>
      </c>
      <c r="M33" s="143" t="s">
        <v>10</v>
      </c>
    </row>
    <row r="34" spans="3:14" s="119" customFormat="1" x14ac:dyDescent="0.25">
      <c r="C34" s="172">
        <f>SUM(G34)</f>
        <v>200</v>
      </c>
      <c r="D34" s="169">
        <v>1</v>
      </c>
      <c r="E34" s="173">
        <v>100</v>
      </c>
      <c r="F34" s="173">
        <v>100</v>
      </c>
      <c r="G34" s="174">
        <f>SUM(E34:F34)</f>
        <v>200</v>
      </c>
      <c r="H34" s="174">
        <f>G34*I8</f>
        <v>6.8000000000000007</v>
      </c>
      <c r="I34" s="175">
        <f t="shared" ref="I34" si="8">H34+I$11</f>
        <v>6.902000000000001</v>
      </c>
      <c r="J34" s="176">
        <f t="shared" ref="J34:J49" si="9">I34*I$6</f>
        <v>25627.126000000004</v>
      </c>
      <c r="K34" s="177">
        <v>1</v>
      </c>
      <c r="L34" s="178">
        <f>SUM(I34)</f>
        <v>6.902000000000001</v>
      </c>
      <c r="M34" s="179">
        <f>SUM(J34)</f>
        <v>25627.126000000004</v>
      </c>
    </row>
    <row r="35" spans="3:14" s="119" customFormat="1" x14ac:dyDescent="0.25">
      <c r="C35" s="180">
        <f>SUM(G34:G35)</f>
        <v>600</v>
      </c>
      <c r="D35" s="169">
        <v>2</v>
      </c>
      <c r="E35" s="173">
        <v>200</v>
      </c>
      <c r="F35" s="173">
        <v>200</v>
      </c>
      <c r="G35" s="174">
        <f>SUM(E35:F35)</f>
        <v>400</v>
      </c>
      <c r="H35" s="174">
        <f t="shared" ref="H35:H49" si="10">G35*I$8</f>
        <v>13.600000000000001</v>
      </c>
      <c r="I35" s="175">
        <f>H35+(I$11*2)</f>
        <v>13.804000000000002</v>
      </c>
      <c r="J35" s="176">
        <f t="shared" si="9"/>
        <v>51254.252000000008</v>
      </c>
      <c r="K35" s="177">
        <v>2</v>
      </c>
      <c r="L35" s="178">
        <f>SUM(I34:I35)</f>
        <v>20.706000000000003</v>
      </c>
      <c r="M35" s="179">
        <f>SUM(J34:J35)</f>
        <v>76881.378000000012</v>
      </c>
    </row>
    <row r="36" spans="3:14" s="119" customFormat="1" x14ac:dyDescent="0.25">
      <c r="C36" s="180">
        <f>SUM(G34:G36)</f>
        <v>1400</v>
      </c>
      <c r="D36" s="169">
        <v>3</v>
      </c>
      <c r="E36" s="173">
        <v>400</v>
      </c>
      <c r="F36" s="173">
        <v>400</v>
      </c>
      <c r="G36" s="174">
        <f t="shared" ref="G36:G49" si="11">SUM(E36:F36)</f>
        <v>800</v>
      </c>
      <c r="H36" s="174">
        <f t="shared" si="10"/>
        <v>27.200000000000003</v>
      </c>
      <c r="I36" s="175">
        <f>H36+(I$11*2)</f>
        <v>27.404000000000003</v>
      </c>
      <c r="J36" s="176">
        <f t="shared" si="9"/>
        <v>101751.05200000001</v>
      </c>
      <c r="K36" s="177">
        <v>3</v>
      </c>
      <c r="L36" s="178">
        <f>SUM(I34:I36)</f>
        <v>48.110000000000007</v>
      </c>
      <c r="M36" s="179">
        <f>SUM(J34:J36)</f>
        <v>178632.43000000002</v>
      </c>
      <c r="N36" s="161">
        <f>SUM(M34:M36)</f>
        <v>281140.93400000001</v>
      </c>
    </row>
    <row r="37" spans="3:14" s="119" customFormat="1" x14ac:dyDescent="0.25">
      <c r="C37" s="180">
        <f>SUM(G34:G37)</f>
        <v>2600</v>
      </c>
      <c r="D37" s="169">
        <v>4</v>
      </c>
      <c r="E37" s="173">
        <v>600</v>
      </c>
      <c r="F37" s="173">
        <v>600</v>
      </c>
      <c r="G37" s="174">
        <f t="shared" si="11"/>
        <v>1200</v>
      </c>
      <c r="H37" s="174">
        <f t="shared" si="10"/>
        <v>40.800000000000004</v>
      </c>
      <c r="I37" s="175">
        <f t="shared" ref="I37:I49" si="12">H37+(I$11*2)</f>
        <v>41.004000000000005</v>
      </c>
      <c r="J37" s="176">
        <f t="shared" si="9"/>
        <v>152247.85200000001</v>
      </c>
      <c r="K37" s="177">
        <v>4</v>
      </c>
      <c r="L37" s="178">
        <f>SUM(I34:I37)</f>
        <v>89.114000000000004</v>
      </c>
      <c r="M37" s="179">
        <f>SUM(J34:J37)</f>
        <v>330880.28200000001</v>
      </c>
      <c r="N37" s="161">
        <f>SUM(M34:M37)</f>
        <v>612021.21600000001</v>
      </c>
    </row>
    <row r="38" spans="3:14" s="119" customFormat="1" x14ac:dyDescent="0.25">
      <c r="C38" s="180">
        <f>SUM(G34:G38)</f>
        <v>4600</v>
      </c>
      <c r="D38" s="169">
        <v>5</v>
      </c>
      <c r="E38" s="173">
        <v>1000</v>
      </c>
      <c r="F38" s="173">
        <v>1000</v>
      </c>
      <c r="G38" s="174">
        <f t="shared" si="11"/>
        <v>2000</v>
      </c>
      <c r="H38" s="174">
        <f t="shared" si="10"/>
        <v>68</v>
      </c>
      <c r="I38" s="175">
        <f t="shared" si="12"/>
        <v>68.203999999999994</v>
      </c>
      <c r="J38" s="176">
        <f t="shared" si="9"/>
        <v>253241.45199999999</v>
      </c>
      <c r="K38" s="177">
        <v>5</v>
      </c>
      <c r="L38" s="178">
        <f>SUM(I34:I38)</f>
        <v>157.31799999999998</v>
      </c>
      <c r="M38" s="179">
        <f>SUM(J34:J38)</f>
        <v>584121.73399999994</v>
      </c>
      <c r="N38" s="161">
        <f>SUM(M34:M38)</f>
        <v>1196142.95</v>
      </c>
    </row>
    <row r="39" spans="3:14" s="119" customFormat="1" x14ac:dyDescent="0.25">
      <c r="C39" s="180">
        <f>SUM(G34:G39)</f>
        <v>7600</v>
      </c>
      <c r="D39" s="169">
        <v>6</v>
      </c>
      <c r="E39" s="173">
        <v>1500</v>
      </c>
      <c r="F39" s="173">
        <v>1500</v>
      </c>
      <c r="G39" s="174">
        <f t="shared" si="11"/>
        <v>3000</v>
      </c>
      <c r="H39" s="174">
        <f t="shared" si="10"/>
        <v>102.00000000000001</v>
      </c>
      <c r="I39" s="175">
        <f t="shared" si="12"/>
        <v>102.20400000000001</v>
      </c>
      <c r="J39" s="176">
        <f t="shared" si="9"/>
        <v>379483.45200000005</v>
      </c>
      <c r="K39" s="177">
        <v>6</v>
      </c>
      <c r="L39" s="178">
        <f>SUM(I34:I39)</f>
        <v>259.52199999999999</v>
      </c>
      <c r="M39" s="179">
        <f>SUM(J34:J39)</f>
        <v>963605.18599999999</v>
      </c>
    </row>
    <row r="40" spans="3:14" s="119" customFormat="1" x14ac:dyDescent="0.25">
      <c r="C40" s="180">
        <f>SUM(G34:G40)</f>
        <v>11600</v>
      </c>
      <c r="D40" s="169">
        <v>7</v>
      </c>
      <c r="E40" s="173">
        <v>2000</v>
      </c>
      <c r="F40" s="173">
        <v>2000</v>
      </c>
      <c r="G40" s="174">
        <f t="shared" si="11"/>
        <v>4000</v>
      </c>
      <c r="H40" s="174">
        <f t="shared" si="10"/>
        <v>136</v>
      </c>
      <c r="I40" s="175">
        <f t="shared" si="12"/>
        <v>136.20400000000001</v>
      </c>
      <c r="J40" s="176">
        <f t="shared" si="9"/>
        <v>505725.45200000005</v>
      </c>
      <c r="K40" s="177">
        <v>7</v>
      </c>
      <c r="L40" s="178">
        <f>SUM(I34:I40)</f>
        <v>395.726</v>
      </c>
      <c r="M40" s="181">
        <f>SUM(J34:J40)</f>
        <v>1469330.638</v>
      </c>
    </row>
    <row r="41" spans="3:14" s="119" customFormat="1" x14ac:dyDescent="0.25">
      <c r="C41" s="180">
        <f>SUM(G34:G41)</f>
        <v>17600</v>
      </c>
      <c r="D41" s="169">
        <v>8</v>
      </c>
      <c r="E41" s="173">
        <v>3000</v>
      </c>
      <c r="F41" s="173">
        <v>3000</v>
      </c>
      <c r="G41" s="174">
        <f t="shared" si="11"/>
        <v>6000</v>
      </c>
      <c r="H41" s="174">
        <f t="shared" si="10"/>
        <v>204.00000000000003</v>
      </c>
      <c r="I41" s="175">
        <f t="shared" si="12"/>
        <v>204.20400000000004</v>
      </c>
      <c r="J41" s="176">
        <f t="shared" si="9"/>
        <v>758209.45200000016</v>
      </c>
      <c r="K41" s="177">
        <v>8</v>
      </c>
      <c r="L41" s="178">
        <f>SUM(I34:I41)</f>
        <v>599.93000000000006</v>
      </c>
      <c r="M41" s="181">
        <f>SUM(J34:J41)</f>
        <v>2227540.0900000003</v>
      </c>
    </row>
    <row r="42" spans="3:14" s="119" customFormat="1" x14ac:dyDescent="0.25">
      <c r="C42" s="180">
        <f>SUM(G34:G42)</f>
        <v>25600</v>
      </c>
      <c r="D42" s="169">
        <v>9</v>
      </c>
      <c r="E42" s="173">
        <v>4000</v>
      </c>
      <c r="F42" s="173">
        <v>4000</v>
      </c>
      <c r="G42" s="174">
        <f t="shared" si="11"/>
        <v>8000</v>
      </c>
      <c r="H42" s="174">
        <f t="shared" si="10"/>
        <v>272</v>
      </c>
      <c r="I42" s="175">
        <f t="shared" si="12"/>
        <v>272.20400000000001</v>
      </c>
      <c r="J42" s="176">
        <f t="shared" si="9"/>
        <v>1010693.452</v>
      </c>
      <c r="K42" s="177">
        <v>9</v>
      </c>
      <c r="L42" s="178">
        <f t="shared" ref="L42" si="13">SUM(H39:I42)</f>
        <v>1428.816</v>
      </c>
      <c r="M42" s="181">
        <f>SUM(J34:J42)</f>
        <v>3238233.5420000004</v>
      </c>
    </row>
    <row r="43" spans="3:14" s="119" customFormat="1" x14ac:dyDescent="0.25">
      <c r="C43" s="180">
        <f>SUM(G34:G43)</f>
        <v>35600</v>
      </c>
      <c r="D43" s="169">
        <v>10</v>
      </c>
      <c r="E43" s="173">
        <v>5000</v>
      </c>
      <c r="F43" s="173">
        <v>5000</v>
      </c>
      <c r="G43" s="174">
        <f t="shared" si="11"/>
        <v>10000</v>
      </c>
      <c r="H43" s="174">
        <f t="shared" si="10"/>
        <v>340</v>
      </c>
      <c r="I43" s="175">
        <f t="shared" si="12"/>
        <v>340.20400000000001</v>
      </c>
      <c r="J43" s="176">
        <f t="shared" si="9"/>
        <v>1263177.452</v>
      </c>
      <c r="K43" s="177">
        <v>10</v>
      </c>
      <c r="L43" s="178">
        <f>SUM(I34:I43)</f>
        <v>1212.338</v>
      </c>
      <c r="M43" s="181">
        <f>SUM(J34:J43)</f>
        <v>4501410.9940000009</v>
      </c>
    </row>
    <row r="44" spans="3:14" s="119" customFormat="1" x14ac:dyDescent="0.25">
      <c r="C44" s="180">
        <f>SUM(G34:G44)</f>
        <v>47600</v>
      </c>
      <c r="D44" s="169">
        <v>11</v>
      </c>
      <c r="E44" s="173">
        <v>6000</v>
      </c>
      <c r="F44" s="173">
        <v>6000</v>
      </c>
      <c r="G44" s="174">
        <f t="shared" si="11"/>
        <v>12000</v>
      </c>
      <c r="H44" s="174">
        <f t="shared" si="10"/>
        <v>408.00000000000006</v>
      </c>
      <c r="I44" s="175">
        <f t="shared" si="12"/>
        <v>408.20400000000006</v>
      </c>
      <c r="J44" s="176">
        <f t="shared" si="9"/>
        <v>1515661.4520000003</v>
      </c>
      <c r="K44" s="177">
        <v>11</v>
      </c>
      <c r="L44" s="178">
        <f>SUM(I34:I44)</f>
        <v>1620.5419999999999</v>
      </c>
      <c r="M44" s="181">
        <f>SUM(J34:J44)</f>
        <v>6017072.4460000014</v>
      </c>
    </row>
    <row r="45" spans="3:14" s="119" customFormat="1" x14ac:dyDescent="0.25">
      <c r="C45" s="180">
        <f>SUM(G34:G45)</f>
        <v>61600</v>
      </c>
      <c r="D45" s="169">
        <v>12</v>
      </c>
      <c r="E45" s="173">
        <v>7000</v>
      </c>
      <c r="F45" s="173">
        <v>7000</v>
      </c>
      <c r="G45" s="174">
        <f>SUM(E45:F45)</f>
        <v>14000</v>
      </c>
      <c r="H45" s="174">
        <f t="shared" si="10"/>
        <v>476.00000000000006</v>
      </c>
      <c r="I45" s="175">
        <f t="shared" si="12"/>
        <v>476.20400000000006</v>
      </c>
      <c r="J45" s="176">
        <f t="shared" si="9"/>
        <v>1768145.4520000003</v>
      </c>
      <c r="K45" s="177">
        <v>12</v>
      </c>
      <c r="L45" s="178">
        <f>SUM(I34:I45)</f>
        <v>2096.7460000000001</v>
      </c>
      <c r="M45" s="181">
        <f>SUM(J36:J45)</f>
        <v>7708336.5200000014</v>
      </c>
    </row>
    <row r="46" spans="3:14" s="119" customFormat="1" x14ac:dyDescent="0.25">
      <c r="C46" s="180">
        <f>SUM(G34:G46)</f>
        <v>77600</v>
      </c>
      <c r="D46" s="169">
        <v>13</v>
      </c>
      <c r="E46" s="173">
        <v>8000</v>
      </c>
      <c r="F46" s="173">
        <v>8000</v>
      </c>
      <c r="G46" s="174">
        <f>SUM(E46:F46)</f>
        <v>16000</v>
      </c>
      <c r="H46" s="174">
        <f t="shared" si="10"/>
        <v>544</v>
      </c>
      <c r="I46" s="175">
        <f t="shared" si="12"/>
        <v>544.20399999999995</v>
      </c>
      <c r="J46" s="176">
        <f t="shared" si="9"/>
        <v>2020629.4519999998</v>
      </c>
      <c r="K46" s="177">
        <v>13</v>
      </c>
      <c r="L46" s="178">
        <f>SUM(I34:I46)</f>
        <v>2640.95</v>
      </c>
      <c r="M46" s="181">
        <f>SUM(J36:J46)</f>
        <v>9728965.972000001</v>
      </c>
    </row>
    <row r="47" spans="3:14" s="119" customFormat="1" x14ac:dyDescent="0.25">
      <c r="C47" s="180">
        <f>SUM(G34:G47)</f>
        <v>97600</v>
      </c>
      <c r="D47" s="169">
        <v>14</v>
      </c>
      <c r="E47" s="173">
        <v>10000</v>
      </c>
      <c r="F47" s="173">
        <v>10000</v>
      </c>
      <c r="G47" s="174">
        <f>SUM(E47:F47)</f>
        <v>20000</v>
      </c>
      <c r="H47" s="174">
        <f t="shared" si="10"/>
        <v>680</v>
      </c>
      <c r="I47" s="175">
        <f t="shared" si="12"/>
        <v>680.20399999999995</v>
      </c>
      <c r="J47" s="176">
        <f t="shared" si="9"/>
        <v>2525597.452</v>
      </c>
      <c r="K47" s="177">
        <v>14</v>
      </c>
      <c r="L47" s="178">
        <f>SUM(I34:I47)</f>
        <v>3321.1539999999995</v>
      </c>
      <c r="M47" s="181">
        <f>SUM(J38:J47)</f>
        <v>12000564.520000001</v>
      </c>
    </row>
    <row r="48" spans="3:14" s="119" customFormat="1" x14ac:dyDescent="0.25">
      <c r="C48" s="180">
        <f>SUM(G34:G48)</f>
        <v>127600</v>
      </c>
      <c r="D48" s="169">
        <v>15</v>
      </c>
      <c r="E48" s="173">
        <v>15000</v>
      </c>
      <c r="F48" s="173">
        <v>15000</v>
      </c>
      <c r="G48" s="174">
        <f>SUM(E48:F48)</f>
        <v>30000</v>
      </c>
      <c r="H48" s="174">
        <f t="shared" si="10"/>
        <v>1020.0000000000001</v>
      </c>
      <c r="I48" s="175">
        <f t="shared" si="12"/>
        <v>1020.2040000000001</v>
      </c>
      <c r="J48" s="176">
        <f t="shared" si="9"/>
        <v>3788017.452</v>
      </c>
      <c r="K48" s="177">
        <v>15</v>
      </c>
      <c r="L48" s="178">
        <f>SUM(I34:I48)</f>
        <v>4341.3579999999993</v>
      </c>
      <c r="M48" s="181">
        <f>SUM(J38:J48)</f>
        <v>15788581.972000001</v>
      </c>
    </row>
    <row r="49" spans="3:13" s="119" customFormat="1" ht="15.75" thickBot="1" x14ac:dyDescent="0.3">
      <c r="C49" s="180">
        <f>SUM(G34:G49)</f>
        <v>177600</v>
      </c>
      <c r="D49" s="169">
        <v>16</v>
      </c>
      <c r="E49" s="173">
        <v>25000</v>
      </c>
      <c r="F49" s="173">
        <v>25000</v>
      </c>
      <c r="G49" s="182">
        <f t="shared" si="11"/>
        <v>50000</v>
      </c>
      <c r="H49" s="174">
        <f t="shared" si="10"/>
        <v>1700.0000000000002</v>
      </c>
      <c r="I49" s="175">
        <f t="shared" si="12"/>
        <v>1700.2040000000002</v>
      </c>
      <c r="J49" s="183">
        <f t="shared" si="9"/>
        <v>6312857.4520000005</v>
      </c>
      <c r="K49" s="177">
        <v>16</v>
      </c>
      <c r="L49" s="178">
        <f>SUM(I34:I49)</f>
        <v>6041.5619999999999</v>
      </c>
      <c r="M49" s="184">
        <f>SUM(J34:J49)</f>
        <v>22432319.706</v>
      </c>
    </row>
    <row r="50" spans="3:13" s="119" customFormat="1" ht="15.75" thickBot="1" x14ac:dyDescent="0.3">
      <c r="D50" s="144"/>
      <c r="E50" s="145"/>
      <c r="F50" s="145"/>
      <c r="G50" s="145"/>
      <c r="H50" s="146">
        <f>SUM(H34:H49)</f>
        <v>6038.4000000000005</v>
      </c>
      <c r="I50" s="175">
        <f>SUM(I34:I49)</f>
        <v>6041.5619999999999</v>
      </c>
      <c r="J50" s="147">
        <f>SUM(J34:J49)</f>
        <v>22432319.706</v>
      </c>
    </row>
    <row r="51" spans="3:13" s="119" customFormat="1" x14ac:dyDescent="0.25">
      <c r="L51" s="185" t="s">
        <v>833</v>
      </c>
    </row>
    <row r="52" spans="3:13" s="119" customFormat="1" x14ac:dyDescent="0.25"/>
    <row r="53" spans="3:13" s="119" customFormat="1" x14ac:dyDescent="0.25"/>
    <row r="54" spans="3:13" s="119" customFormat="1" x14ac:dyDescent="0.25"/>
  </sheetData>
  <sheetProtection formatCells="0"/>
  <mergeCells count="1">
    <mergeCell ref="D1:K4"/>
  </mergeCells>
  <hyperlinks>
    <hyperlink ref="J8" r:id="rId1"/>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68"/>
  <sheetViews>
    <sheetView topLeftCell="A47" workbookViewId="0">
      <selection activeCell="A60" sqref="A60"/>
    </sheetView>
  </sheetViews>
  <sheetFormatPr baseColWidth="10" defaultRowHeight="15" x14ac:dyDescent="0.25"/>
  <cols>
    <col min="1" max="1" width="81.140625" customWidth="1"/>
    <col min="2" max="2" width="13.7109375" customWidth="1"/>
    <col min="3" max="3" width="14" customWidth="1"/>
    <col min="4" max="4" width="15.85546875" customWidth="1"/>
    <col min="5" max="5" width="12.7109375" customWidth="1"/>
    <col min="6" max="6" width="14.7109375" customWidth="1"/>
    <col min="7" max="7" width="8.140625" customWidth="1"/>
    <col min="8" max="8" width="2" customWidth="1"/>
    <col min="9" max="10" width="9.42578125" customWidth="1"/>
  </cols>
  <sheetData>
    <row r="1" spans="1:7" ht="15.75" x14ac:dyDescent="0.25">
      <c r="A1" s="10" t="s">
        <v>834</v>
      </c>
    </row>
    <row r="2" spans="1:7" x14ac:dyDescent="0.25">
      <c r="A2" s="22" t="s">
        <v>310</v>
      </c>
    </row>
    <row r="3" spans="1:7" x14ac:dyDescent="0.25">
      <c r="A3" s="37" t="s">
        <v>835</v>
      </c>
      <c r="B3" s="37"/>
      <c r="C3" s="37"/>
      <c r="D3" s="37"/>
      <c r="E3" s="37"/>
      <c r="F3" s="37"/>
      <c r="G3" s="37"/>
    </row>
    <row r="4" spans="1:7" x14ac:dyDescent="0.25">
      <c r="A4" s="37" t="s">
        <v>836</v>
      </c>
      <c r="B4" s="37"/>
      <c r="C4" s="37"/>
      <c r="D4" s="37"/>
      <c r="E4" s="37"/>
      <c r="F4" s="37"/>
      <c r="G4" s="37"/>
    </row>
    <row r="5" spans="1:7" x14ac:dyDescent="0.25">
      <c r="A5" s="37" t="s">
        <v>837</v>
      </c>
      <c r="B5" s="37"/>
      <c r="C5" s="37"/>
      <c r="D5" s="37"/>
      <c r="E5" s="37"/>
      <c r="F5" s="37"/>
      <c r="G5" s="37"/>
    </row>
    <row r="6" spans="1:7" x14ac:dyDescent="0.25">
      <c r="A6" s="37" t="s">
        <v>838</v>
      </c>
      <c r="B6" s="37"/>
      <c r="C6" s="37"/>
      <c r="D6" s="37"/>
      <c r="E6" s="37"/>
      <c r="F6" s="37"/>
      <c r="G6" s="37"/>
    </row>
    <row r="7" spans="1:7" x14ac:dyDescent="0.25">
      <c r="A7" s="37" t="s">
        <v>839</v>
      </c>
      <c r="B7" s="37"/>
      <c r="C7" s="37"/>
      <c r="D7" s="37"/>
      <c r="E7" s="37"/>
      <c r="F7" s="37"/>
      <c r="G7" s="37"/>
    </row>
    <row r="8" spans="1:7" x14ac:dyDescent="0.25">
      <c r="A8" s="37" t="s">
        <v>840</v>
      </c>
      <c r="B8" s="37"/>
      <c r="C8" s="37"/>
      <c r="D8" s="37"/>
      <c r="E8" s="37"/>
      <c r="F8" s="37"/>
      <c r="G8" s="37"/>
    </row>
    <row r="9" spans="1:7" x14ac:dyDescent="0.25">
      <c r="A9" s="37" t="s">
        <v>841</v>
      </c>
      <c r="B9" s="37"/>
      <c r="C9" s="37"/>
      <c r="D9" s="37"/>
      <c r="E9" s="37"/>
      <c r="F9" s="37"/>
      <c r="G9" s="37"/>
    </row>
    <row r="10" spans="1:7" x14ac:dyDescent="0.25">
      <c r="A10" s="37" t="s">
        <v>842</v>
      </c>
      <c r="B10" s="37"/>
      <c r="C10" s="37"/>
      <c r="D10" s="37"/>
      <c r="E10" s="37"/>
      <c r="F10" s="37"/>
      <c r="G10" s="37"/>
    </row>
    <row r="11" spans="1:7" x14ac:dyDescent="0.25">
      <c r="A11" s="37" t="s">
        <v>843</v>
      </c>
      <c r="B11" s="37"/>
      <c r="C11" s="37"/>
      <c r="D11" s="37"/>
      <c r="E11" s="37"/>
      <c r="F11" s="37"/>
      <c r="G11" s="37"/>
    </row>
    <row r="12" spans="1:7" x14ac:dyDescent="0.25">
      <c r="A12" s="37" t="s">
        <v>844</v>
      </c>
      <c r="B12" s="37"/>
      <c r="C12" s="37"/>
      <c r="D12" s="37"/>
      <c r="E12" s="37"/>
      <c r="F12" s="37"/>
      <c r="G12" s="37"/>
    </row>
    <row r="13" spans="1:7" x14ac:dyDescent="0.25">
      <c r="A13" s="37" t="s">
        <v>845</v>
      </c>
      <c r="B13" s="37"/>
      <c r="C13" s="37"/>
      <c r="D13" s="37"/>
      <c r="E13" s="37"/>
      <c r="F13" s="37"/>
      <c r="G13" s="37"/>
    </row>
    <row r="14" spans="1:7" x14ac:dyDescent="0.25">
      <c r="A14" s="37" t="s">
        <v>846</v>
      </c>
      <c r="B14" s="37"/>
      <c r="C14" s="37"/>
      <c r="D14" s="37"/>
      <c r="E14" s="37"/>
      <c r="F14" s="37"/>
      <c r="G14" s="37"/>
    </row>
    <row r="15" spans="1:7" x14ac:dyDescent="0.25">
      <c r="A15" s="37" t="s">
        <v>847</v>
      </c>
      <c r="B15" s="37"/>
      <c r="C15" s="37"/>
      <c r="D15" s="37"/>
      <c r="E15" s="37"/>
      <c r="F15" s="37"/>
      <c r="G15" s="37"/>
    </row>
    <row r="16" spans="1:7" x14ac:dyDescent="0.25">
      <c r="A16" s="37" t="s">
        <v>848</v>
      </c>
      <c r="B16" s="37"/>
      <c r="C16" s="37"/>
      <c r="D16" s="37"/>
      <c r="E16" s="37"/>
      <c r="F16" s="37"/>
      <c r="G16" s="37"/>
    </row>
    <row r="17" spans="1:7" x14ac:dyDescent="0.25">
      <c r="A17" s="37" t="s">
        <v>849</v>
      </c>
      <c r="B17" s="37"/>
      <c r="C17" s="37"/>
      <c r="D17" s="37"/>
      <c r="E17" s="37"/>
      <c r="F17" s="37"/>
      <c r="G17" s="37"/>
    </row>
    <row r="18" spans="1:7" x14ac:dyDescent="0.25">
      <c r="A18" s="37" t="s">
        <v>850</v>
      </c>
      <c r="B18" s="37"/>
      <c r="C18" s="37"/>
      <c r="D18" s="37"/>
      <c r="E18" s="37"/>
      <c r="F18" s="37"/>
      <c r="G18" s="37"/>
    </row>
    <row r="19" spans="1:7" x14ac:dyDescent="0.25">
      <c r="A19" s="37" t="s">
        <v>284</v>
      </c>
      <c r="B19" s="37"/>
      <c r="C19" s="37"/>
      <c r="D19" s="37"/>
      <c r="E19" s="37"/>
      <c r="F19" s="37"/>
      <c r="G19" s="37"/>
    </row>
    <row r="20" spans="1:7" x14ac:dyDescent="0.25">
      <c r="A20" s="37" t="s">
        <v>851</v>
      </c>
      <c r="B20" s="37"/>
      <c r="C20" s="37"/>
      <c r="D20" s="37"/>
      <c r="E20" s="37"/>
      <c r="F20" s="37"/>
      <c r="G20" s="37"/>
    </row>
    <row r="21" spans="1:7" x14ac:dyDescent="0.25">
      <c r="A21" s="37" t="s">
        <v>852</v>
      </c>
      <c r="B21" s="37"/>
      <c r="C21" s="37"/>
      <c r="D21" s="37"/>
      <c r="E21" s="37"/>
      <c r="F21" s="37"/>
      <c r="G21" s="37"/>
    </row>
    <row r="22" spans="1:7" x14ac:dyDescent="0.25">
      <c r="A22" s="37" t="s">
        <v>853</v>
      </c>
      <c r="B22" s="37"/>
      <c r="C22" s="37"/>
      <c r="D22" s="37"/>
      <c r="E22" s="37"/>
      <c r="F22" s="37"/>
      <c r="G22" s="37"/>
    </row>
    <row r="23" spans="1:7" x14ac:dyDescent="0.25">
      <c r="A23" s="37" t="s">
        <v>854</v>
      </c>
      <c r="B23" s="37"/>
      <c r="C23" s="37"/>
      <c r="D23" s="37"/>
      <c r="E23" s="37"/>
      <c r="F23" s="37"/>
      <c r="G23" s="37"/>
    </row>
    <row r="24" spans="1:7" x14ac:dyDescent="0.25">
      <c r="A24" s="37" t="s">
        <v>855</v>
      </c>
      <c r="B24" s="37"/>
      <c r="C24" s="37"/>
      <c r="D24" s="37"/>
      <c r="E24" s="37"/>
      <c r="F24" s="37"/>
      <c r="G24" s="37"/>
    </row>
    <row r="25" spans="1:7" x14ac:dyDescent="0.25">
      <c r="A25" s="37" t="s">
        <v>856</v>
      </c>
      <c r="B25" s="37"/>
      <c r="C25" s="37"/>
      <c r="D25" s="37"/>
      <c r="E25" s="37"/>
      <c r="F25" s="37"/>
      <c r="G25" s="37"/>
    </row>
    <row r="26" spans="1:7" x14ac:dyDescent="0.25">
      <c r="A26" s="37" t="s">
        <v>857</v>
      </c>
      <c r="B26" s="37"/>
      <c r="C26" s="37"/>
      <c r="D26" s="37"/>
      <c r="E26" s="37"/>
      <c r="F26" s="37"/>
      <c r="G26" s="37"/>
    </row>
    <row r="27" spans="1:7" x14ac:dyDescent="0.25">
      <c r="A27" s="37" t="s">
        <v>1178</v>
      </c>
      <c r="B27" s="37"/>
      <c r="C27" s="37"/>
      <c r="D27" s="37"/>
      <c r="E27" s="37"/>
      <c r="F27" s="37"/>
      <c r="G27" s="37"/>
    </row>
    <row r="28" spans="1:7" x14ac:dyDescent="0.25">
      <c r="A28" s="37" t="s">
        <v>858</v>
      </c>
      <c r="B28" s="37"/>
      <c r="C28" s="37"/>
      <c r="D28" s="37"/>
      <c r="E28" s="37"/>
      <c r="F28" s="37"/>
      <c r="G28" s="37"/>
    </row>
    <row r="29" spans="1:7" x14ac:dyDescent="0.25">
      <c r="A29" s="37" t="s">
        <v>859</v>
      </c>
      <c r="B29" s="37"/>
      <c r="C29" s="37"/>
      <c r="D29" s="37"/>
      <c r="E29" s="37"/>
      <c r="F29" s="37"/>
      <c r="G29" s="37"/>
    </row>
    <row r="30" spans="1:7" x14ac:dyDescent="0.25">
      <c r="A30" s="37" t="s">
        <v>860</v>
      </c>
      <c r="B30" s="37"/>
      <c r="C30" s="37"/>
      <c r="D30" s="37"/>
      <c r="E30" s="37"/>
      <c r="F30" s="37"/>
      <c r="G30" s="37"/>
    </row>
    <row r="31" spans="1:7" x14ac:dyDescent="0.25">
      <c r="A31" s="37" t="s">
        <v>861</v>
      </c>
      <c r="B31" s="37"/>
      <c r="C31" s="37"/>
      <c r="D31" s="37"/>
      <c r="E31" s="37"/>
      <c r="F31" s="37"/>
      <c r="G31" s="37"/>
    </row>
    <row r="32" spans="1:7" x14ac:dyDescent="0.25">
      <c r="A32" s="37" t="s">
        <v>862</v>
      </c>
      <c r="B32" s="37"/>
      <c r="C32" s="37"/>
      <c r="D32" s="37"/>
      <c r="E32" s="37"/>
      <c r="F32" s="37"/>
      <c r="G32" s="37"/>
    </row>
    <row r="33" spans="1:7" x14ac:dyDescent="0.25">
      <c r="A33" s="37" t="s">
        <v>858</v>
      </c>
      <c r="B33" s="37" t="s">
        <v>865</v>
      </c>
      <c r="C33" s="37"/>
      <c r="D33" s="37"/>
      <c r="E33" s="37"/>
      <c r="F33" s="37"/>
      <c r="G33" s="37"/>
    </row>
    <row r="34" spans="1:7" x14ac:dyDescent="0.25">
      <c r="A34" s="37"/>
      <c r="B34" s="37"/>
      <c r="C34" s="37"/>
      <c r="D34" s="37"/>
      <c r="E34" s="37"/>
      <c r="F34" s="37"/>
      <c r="G34" s="37"/>
    </row>
    <row r="35" spans="1:7" x14ac:dyDescent="0.25">
      <c r="A35" s="37" t="s">
        <v>863</v>
      </c>
      <c r="B35" s="37"/>
      <c r="C35" s="37"/>
      <c r="D35" s="37"/>
      <c r="E35" s="37"/>
      <c r="F35" s="37"/>
      <c r="G35" s="37"/>
    </row>
    <row r="36" spans="1:7" x14ac:dyDescent="0.25">
      <c r="A36" s="37"/>
      <c r="B36" s="37"/>
      <c r="C36" s="37"/>
      <c r="D36" s="37"/>
      <c r="E36" s="37"/>
      <c r="F36" s="37"/>
      <c r="G36" s="37"/>
    </row>
    <row r="37" spans="1:7" x14ac:dyDescent="0.25">
      <c r="A37" s="114" t="s">
        <v>864</v>
      </c>
      <c r="B37" s="37"/>
      <c r="C37" s="37"/>
      <c r="D37" s="37"/>
      <c r="E37" s="37"/>
      <c r="F37" s="37"/>
      <c r="G37" s="37"/>
    </row>
    <row r="38" spans="1:7" x14ac:dyDescent="0.25">
      <c r="A38" s="37" t="s">
        <v>866</v>
      </c>
      <c r="B38" s="37" t="s">
        <v>868</v>
      </c>
      <c r="C38" s="37"/>
      <c r="D38" s="37"/>
      <c r="E38" s="37"/>
      <c r="F38" s="37"/>
      <c r="G38" s="37"/>
    </row>
    <row r="39" spans="1:7" x14ac:dyDescent="0.25">
      <c r="A39" s="37"/>
      <c r="B39" s="37"/>
      <c r="C39" s="37"/>
      <c r="D39" s="37"/>
      <c r="E39" s="37"/>
      <c r="F39" s="37"/>
      <c r="G39" s="37"/>
    </row>
    <row r="40" spans="1:7" x14ac:dyDescent="0.25">
      <c r="A40" s="37" t="s">
        <v>37</v>
      </c>
      <c r="B40" s="37"/>
      <c r="C40" s="37"/>
      <c r="D40" s="37"/>
      <c r="E40" s="37"/>
      <c r="F40" s="37"/>
      <c r="G40" s="37"/>
    </row>
    <row r="41" spans="1:7" x14ac:dyDescent="0.25">
      <c r="A41" s="37"/>
      <c r="B41" s="37"/>
      <c r="C41" s="37"/>
      <c r="D41" s="37"/>
      <c r="E41" s="37"/>
      <c r="F41" s="37"/>
      <c r="G41" s="37"/>
    </row>
    <row r="42" spans="1:7" x14ac:dyDescent="0.25">
      <c r="A42" s="37" t="s">
        <v>867</v>
      </c>
      <c r="B42" s="37"/>
      <c r="C42" s="37"/>
      <c r="D42" s="37"/>
      <c r="E42" s="37"/>
      <c r="F42" s="37"/>
      <c r="G42" s="37"/>
    </row>
    <row r="43" spans="1:7" x14ac:dyDescent="0.25">
      <c r="A43" s="37" t="s">
        <v>869</v>
      </c>
      <c r="B43" s="37" t="s">
        <v>868</v>
      </c>
      <c r="C43" s="37"/>
      <c r="D43" s="37"/>
      <c r="E43" s="37"/>
      <c r="F43" s="37"/>
      <c r="G43" s="37"/>
    </row>
    <row r="44" spans="1:7" x14ac:dyDescent="0.25">
      <c r="A44" s="37"/>
      <c r="B44" s="37"/>
      <c r="C44" s="37"/>
      <c r="D44" s="37"/>
      <c r="E44" s="37"/>
      <c r="F44" s="37"/>
      <c r="G44" s="37"/>
    </row>
    <row r="45" spans="1:7" x14ac:dyDescent="0.25">
      <c r="A45" s="37" t="s">
        <v>37</v>
      </c>
      <c r="B45" s="37"/>
      <c r="C45" s="37"/>
      <c r="D45" s="37"/>
      <c r="E45" s="37"/>
      <c r="F45" s="37"/>
      <c r="G45" s="37"/>
    </row>
    <row r="46" spans="1:7" x14ac:dyDescent="0.25">
      <c r="A46" s="37"/>
      <c r="B46" s="37"/>
      <c r="C46" s="37"/>
      <c r="D46" s="37"/>
      <c r="E46" s="37"/>
      <c r="F46" s="37"/>
      <c r="G46" s="37"/>
    </row>
    <row r="47" spans="1:7" x14ac:dyDescent="0.25">
      <c r="A47" s="37" t="s">
        <v>870</v>
      </c>
      <c r="B47" s="37"/>
      <c r="C47" s="37"/>
      <c r="D47" s="37"/>
      <c r="E47" s="37"/>
      <c r="F47" s="37"/>
      <c r="G47" s="37"/>
    </row>
    <row r="48" spans="1:7" x14ac:dyDescent="0.25">
      <c r="A48" s="37" t="s">
        <v>871</v>
      </c>
      <c r="B48" s="37" t="s">
        <v>1180</v>
      </c>
      <c r="C48" s="37"/>
      <c r="D48" s="37"/>
      <c r="E48" s="37"/>
      <c r="F48" s="37"/>
      <c r="G48" s="37"/>
    </row>
    <row r="49" spans="1:7" x14ac:dyDescent="0.25">
      <c r="A49" s="37"/>
      <c r="B49" s="37"/>
      <c r="C49" s="37"/>
      <c r="D49" s="37"/>
      <c r="E49" s="37"/>
      <c r="F49" s="37"/>
      <c r="G49" s="37"/>
    </row>
    <row r="50" spans="1:7" x14ac:dyDescent="0.25">
      <c r="A50" s="37" t="s">
        <v>863</v>
      </c>
      <c r="B50" s="37"/>
      <c r="C50" s="37"/>
      <c r="D50" s="37"/>
      <c r="E50" s="37"/>
      <c r="F50" s="37"/>
      <c r="G50" s="37"/>
    </row>
    <row r="51" spans="1:7" x14ac:dyDescent="0.25">
      <c r="A51" s="37"/>
      <c r="B51" s="37"/>
      <c r="C51" s="37"/>
      <c r="D51" s="37"/>
      <c r="E51" s="37"/>
      <c r="F51" s="37"/>
      <c r="G51" s="37"/>
    </row>
    <row r="52" spans="1:7" x14ac:dyDescent="0.25">
      <c r="A52" s="37" t="s">
        <v>1179</v>
      </c>
      <c r="B52" s="37"/>
      <c r="C52" s="37"/>
      <c r="D52" s="37"/>
      <c r="E52" s="37"/>
      <c r="F52" s="37"/>
      <c r="G52" s="37"/>
    </row>
    <row r="53" spans="1:7" x14ac:dyDescent="0.25">
      <c r="A53" s="37" t="s">
        <v>872</v>
      </c>
      <c r="B53" s="37" t="s">
        <v>868</v>
      </c>
      <c r="C53" s="37"/>
      <c r="D53" s="37"/>
      <c r="E53" s="37"/>
      <c r="F53" s="37"/>
      <c r="G53" s="37"/>
    </row>
    <row r="54" spans="1:7" x14ac:dyDescent="0.25">
      <c r="A54" s="37"/>
      <c r="B54" s="37"/>
      <c r="C54" s="37"/>
      <c r="D54" s="37"/>
      <c r="E54" s="37"/>
      <c r="F54" s="37"/>
      <c r="G54" s="37"/>
    </row>
    <row r="55" spans="1:7" x14ac:dyDescent="0.25">
      <c r="A55" s="37" t="s">
        <v>37</v>
      </c>
      <c r="B55" s="37"/>
      <c r="C55" s="37"/>
      <c r="D55" s="37"/>
      <c r="E55" s="37"/>
      <c r="F55" s="37"/>
      <c r="G55" s="37"/>
    </row>
    <row r="56" spans="1:7" x14ac:dyDescent="0.25">
      <c r="A56" s="37"/>
      <c r="B56" s="37"/>
      <c r="C56" s="37"/>
      <c r="D56" s="37"/>
      <c r="E56" s="37"/>
      <c r="F56" s="37"/>
      <c r="G56" s="37"/>
    </row>
    <row r="57" spans="1:7" x14ac:dyDescent="0.25">
      <c r="A57" s="37" t="s">
        <v>873</v>
      </c>
      <c r="B57" s="37"/>
      <c r="C57" s="37"/>
      <c r="D57" s="37"/>
      <c r="E57" s="37"/>
      <c r="F57" s="37"/>
      <c r="G57" s="37"/>
    </row>
    <row r="58" spans="1:7" x14ac:dyDescent="0.25">
      <c r="A58" s="37" t="s">
        <v>874</v>
      </c>
      <c r="B58" s="37" t="s">
        <v>865</v>
      </c>
      <c r="C58" s="37"/>
      <c r="D58" s="37"/>
      <c r="E58" s="37"/>
      <c r="F58" s="37"/>
      <c r="G58" s="37"/>
    </row>
    <row r="59" spans="1:7" x14ac:dyDescent="0.25">
      <c r="A59" s="37"/>
      <c r="B59" s="37"/>
      <c r="C59" s="37"/>
      <c r="D59" s="37"/>
      <c r="E59" s="37"/>
      <c r="F59" s="37"/>
      <c r="G59" s="37"/>
    </row>
    <row r="60" spans="1:7" x14ac:dyDescent="0.25">
      <c r="A60" s="37" t="s">
        <v>37</v>
      </c>
      <c r="B60" s="37"/>
      <c r="C60" s="37"/>
      <c r="D60" s="37"/>
      <c r="E60" s="37"/>
      <c r="F60" s="37"/>
      <c r="G60" s="37"/>
    </row>
    <row r="61" spans="1:7" x14ac:dyDescent="0.25">
      <c r="A61" s="37"/>
      <c r="B61" s="37"/>
      <c r="C61" s="37"/>
      <c r="D61" s="37"/>
      <c r="E61" s="37"/>
      <c r="F61" s="37"/>
      <c r="G61" s="37"/>
    </row>
    <row r="62" spans="1:7" x14ac:dyDescent="0.25">
      <c r="A62" s="37" t="s">
        <v>1181</v>
      </c>
      <c r="B62" s="37"/>
      <c r="C62" s="37"/>
      <c r="D62" s="37"/>
      <c r="E62" s="37"/>
      <c r="F62" s="37"/>
      <c r="G62" s="37"/>
    </row>
    <row r="63" spans="1:7" x14ac:dyDescent="0.25">
      <c r="A63" s="37" t="s">
        <v>875</v>
      </c>
      <c r="B63" s="37" t="s">
        <v>1183</v>
      </c>
      <c r="C63" s="37"/>
      <c r="D63" s="37"/>
      <c r="E63" s="37"/>
      <c r="F63" s="37"/>
      <c r="G63" s="37"/>
    </row>
    <row r="64" spans="1:7" x14ac:dyDescent="0.25">
      <c r="A64" s="37"/>
      <c r="B64" s="37"/>
      <c r="C64" s="37"/>
      <c r="D64" s="37"/>
      <c r="E64" s="37"/>
      <c r="F64" s="37"/>
      <c r="G64" s="37"/>
    </row>
    <row r="65" spans="1:7" x14ac:dyDescent="0.25">
      <c r="A65" s="37" t="s">
        <v>876</v>
      </c>
      <c r="B65" s="37"/>
      <c r="C65" s="37"/>
      <c r="D65" s="37"/>
      <c r="E65" s="37"/>
      <c r="F65" s="37"/>
      <c r="G65" s="37"/>
    </row>
    <row r="66" spans="1:7" x14ac:dyDescent="0.25">
      <c r="A66" s="37"/>
      <c r="B66" s="37"/>
      <c r="C66" s="37"/>
      <c r="D66" s="37"/>
      <c r="E66" s="37"/>
      <c r="F66" s="37"/>
      <c r="G66" s="37"/>
    </row>
    <row r="67" spans="1:7" x14ac:dyDescent="0.25">
      <c r="A67" s="37" t="s">
        <v>1182</v>
      </c>
      <c r="B67" s="37"/>
      <c r="C67" s="37"/>
      <c r="D67" s="37"/>
      <c r="E67" s="37"/>
      <c r="F67" s="37"/>
      <c r="G67" s="37"/>
    </row>
    <row r="68" spans="1:7" x14ac:dyDescent="0.25">
      <c r="A68" s="37" t="s">
        <v>877</v>
      </c>
      <c r="B68" s="37" t="s">
        <v>1185</v>
      </c>
      <c r="C68" s="37"/>
      <c r="D68" s="37"/>
      <c r="E68" s="37"/>
      <c r="F68" s="37"/>
      <c r="G68" s="37"/>
    </row>
    <row r="69" spans="1:7" x14ac:dyDescent="0.25">
      <c r="A69" s="37"/>
      <c r="B69" s="37"/>
      <c r="C69" s="37"/>
      <c r="D69" s="37"/>
      <c r="E69" s="37"/>
      <c r="F69" s="37"/>
      <c r="G69" s="37"/>
    </row>
    <row r="70" spans="1:7" x14ac:dyDescent="0.25">
      <c r="A70" s="37" t="s">
        <v>876</v>
      </c>
      <c r="B70" s="37"/>
      <c r="C70" s="37"/>
      <c r="D70" s="37"/>
      <c r="E70" s="37"/>
      <c r="F70" s="37"/>
      <c r="G70" s="37"/>
    </row>
    <row r="71" spans="1:7" x14ac:dyDescent="0.25">
      <c r="A71" s="37"/>
      <c r="B71" s="37"/>
      <c r="C71" s="37"/>
      <c r="D71" s="37"/>
      <c r="E71" s="37"/>
      <c r="F71" s="37"/>
      <c r="G71" s="37"/>
    </row>
    <row r="72" spans="1:7" x14ac:dyDescent="0.25">
      <c r="A72" s="37" t="s">
        <v>1184</v>
      </c>
      <c r="B72" s="37"/>
      <c r="C72" s="37"/>
      <c r="D72" s="37"/>
      <c r="E72" s="37"/>
      <c r="F72" s="37"/>
      <c r="G72" s="37"/>
    </row>
    <row r="73" spans="1:7" x14ac:dyDescent="0.25">
      <c r="A73" s="37" t="s">
        <v>878</v>
      </c>
      <c r="B73" s="37" t="s">
        <v>1187</v>
      </c>
      <c r="C73" s="37"/>
      <c r="D73" s="37"/>
      <c r="E73" s="37"/>
      <c r="F73" s="37"/>
      <c r="G73" s="37"/>
    </row>
    <row r="74" spans="1:7" x14ac:dyDescent="0.25">
      <c r="A74" s="37"/>
      <c r="B74" s="37"/>
      <c r="C74" s="37"/>
      <c r="D74" s="37"/>
      <c r="E74" s="37"/>
      <c r="F74" s="37"/>
      <c r="G74" s="37"/>
    </row>
    <row r="75" spans="1:7" x14ac:dyDescent="0.25">
      <c r="A75" s="37" t="s">
        <v>876</v>
      </c>
      <c r="B75" s="37"/>
      <c r="C75" s="37"/>
      <c r="D75" s="37"/>
      <c r="E75" s="37"/>
      <c r="F75" s="37"/>
      <c r="G75" s="37"/>
    </row>
    <row r="76" spans="1:7" x14ac:dyDescent="0.25">
      <c r="A76" s="37"/>
      <c r="B76" s="37"/>
      <c r="C76" s="37"/>
      <c r="D76" s="37"/>
      <c r="E76" s="37"/>
      <c r="F76" s="37"/>
      <c r="G76" s="37"/>
    </row>
    <row r="77" spans="1:7" x14ac:dyDescent="0.25">
      <c r="A77" s="37" t="s">
        <v>1186</v>
      </c>
      <c r="B77" s="37"/>
      <c r="C77" s="37"/>
      <c r="D77" s="37"/>
      <c r="E77" s="37"/>
      <c r="F77" s="37"/>
      <c r="G77" s="37"/>
    </row>
    <row r="78" spans="1:7" x14ac:dyDescent="0.25">
      <c r="A78" s="37" t="s">
        <v>879</v>
      </c>
      <c r="B78" s="37" t="s">
        <v>1189</v>
      </c>
      <c r="C78" s="37"/>
      <c r="D78" s="37"/>
      <c r="E78" s="37"/>
      <c r="F78" s="37"/>
      <c r="G78" s="37"/>
    </row>
    <row r="79" spans="1:7" x14ac:dyDescent="0.25">
      <c r="A79" s="37"/>
      <c r="B79" s="37"/>
      <c r="C79" s="37"/>
      <c r="D79" s="37"/>
      <c r="E79" s="37"/>
      <c r="F79" s="37"/>
      <c r="G79" s="37"/>
    </row>
    <row r="80" spans="1:7" x14ac:dyDescent="0.25">
      <c r="A80" s="37" t="s">
        <v>876</v>
      </c>
      <c r="B80" s="37"/>
      <c r="C80" s="37"/>
      <c r="D80" s="37"/>
      <c r="E80" s="37"/>
      <c r="F80" s="37"/>
      <c r="G80" s="37"/>
    </row>
    <row r="81" spans="1:7" x14ac:dyDescent="0.25">
      <c r="A81" s="37"/>
      <c r="B81" s="37"/>
      <c r="C81" s="37"/>
      <c r="D81" s="37"/>
      <c r="E81" s="37"/>
      <c r="F81" s="37"/>
      <c r="G81" s="37"/>
    </row>
    <row r="82" spans="1:7" x14ac:dyDescent="0.25">
      <c r="A82" s="37" t="s">
        <v>1188</v>
      </c>
      <c r="B82" s="37"/>
      <c r="C82" s="37"/>
      <c r="D82" s="37"/>
      <c r="E82" s="37"/>
      <c r="F82" s="37"/>
      <c r="G82" s="37"/>
    </row>
    <row r="83" spans="1:7" x14ac:dyDescent="0.25">
      <c r="A83" s="37" t="s">
        <v>880</v>
      </c>
      <c r="B83" s="37" t="s">
        <v>1191</v>
      </c>
      <c r="C83" s="37"/>
      <c r="D83" s="37"/>
      <c r="E83" s="37"/>
      <c r="F83" s="37"/>
      <c r="G83" s="37"/>
    </row>
    <row r="84" spans="1:7" x14ac:dyDescent="0.25">
      <c r="A84" s="37"/>
      <c r="B84" s="37"/>
      <c r="C84" s="37"/>
      <c r="D84" s="37"/>
      <c r="E84" s="37"/>
      <c r="F84" s="37"/>
      <c r="G84" s="37"/>
    </row>
    <row r="85" spans="1:7" x14ac:dyDescent="0.25">
      <c r="A85" s="37" t="s">
        <v>876</v>
      </c>
      <c r="B85" s="37"/>
      <c r="C85" s="37"/>
      <c r="D85" s="37"/>
      <c r="E85" s="37"/>
      <c r="F85" s="37"/>
      <c r="G85" s="37"/>
    </row>
    <row r="86" spans="1:7" x14ac:dyDescent="0.25">
      <c r="A86" s="37"/>
      <c r="B86" s="37"/>
      <c r="C86" s="37"/>
      <c r="D86" s="37"/>
      <c r="E86" s="37"/>
      <c r="F86" s="37"/>
      <c r="G86" s="37"/>
    </row>
    <row r="87" spans="1:7" x14ac:dyDescent="0.25">
      <c r="A87" s="37" t="s">
        <v>1190</v>
      </c>
      <c r="B87" s="37"/>
      <c r="C87" s="37"/>
      <c r="D87" s="37"/>
      <c r="E87" s="37"/>
      <c r="F87" s="37"/>
      <c r="G87" s="37"/>
    </row>
    <row r="88" spans="1:7" x14ac:dyDescent="0.25">
      <c r="A88" s="37" t="s">
        <v>881</v>
      </c>
      <c r="B88" s="37" t="s">
        <v>1193</v>
      </c>
      <c r="C88" s="37"/>
      <c r="D88" s="37"/>
      <c r="E88" s="37"/>
      <c r="F88" s="37"/>
      <c r="G88" s="37"/>
    </row>
    <row r="89" spans="1:7" x14ac:dyDescent="0.25">
      <c r="A89" s="37"/>
      <c r="B89" s="37"/>
      <c r="C89" s="37"/>
      <c r="D89" s="37"/>
      <c r="E89" s="37"/>
      <c r="F89" s="37"/>
      <c r="G89" s="37"/>
    </row>
    <row r="90" spans="1:7" x14ac:dyDescent="0.25">
      <c r="A90" s="37" t="s">
        <v>876</v>
      </c>
      <c r="B90" s="37"/>
      <c r="C90" s="37"/>
      <c r="D90" s="37"/>
      <c r="E90" s="37"/>
      <c r="F90" s="37"/>
      <c r="G90" s="37"/>
    </row>
    <row r="91" spans="1:7" x14ac:dyDescent="0.25">
      <c r="A91" s="37"/>
      <c r="B91" s="37"/>
      <c r="C91" s="37"/>
      <c r="D91" s="37"/>
      <c r="E91" s="37"/>
      <c r="F91" s="37"/>
      <c r="G91" s="37"/>
    </row>
    <row r="92" spans="1:7" x14ac:dyDescent="0.25">
      <c r="A92" s="37" t="s">
        <v>1192</v>
      </c>
      <c r="B92" s="37"/>
      <c r="C92" s="37"/>
      <c r="D92" s="37"/>
      <c r="E92" s="37"/>
      <c r="F92" s="37"/>
      <c r="G92" s="37"/>
    </row>
    <row r="93" spans="1:7" x14ac:dyDescent="0.25">
      <c r="A93" s="37" t="s">
        <v>882</v>
      </c>
      <c r="B93" s="37" t="s">
        <v>868</v>
      </c>
      <c r="C93" s="37"/>
      <c r="D93" s="37"/>
      <c r="E93" s="37"/>
      <c r="F93" s="37"/>
      <c r="G93" s="37"/>
    </row>
    <row r="94" spans="1:7" x14ac:dyDescent="0.25">
      <c r="A94" s="37"/>
      <c r="B94" s="37"/>
      <c r="C94" s="37"/>
      <c r="D94" s="37"/>
      <c r="E94" s="37"/>
      <c r="F94" s="37"/>
      <c r="G94" s="37"/>
    </row>
    <row r="95" spans="1:7" x14ac:dyDescent="0.25">
      <c r="A95" s="37" t="s">
        <v>876</v>
      </c>
      <c r="B95" s="37"/>
      <c r="C95" s="37"/>
      <c r="D95" s="37"/>
      <c r="E95" s="37"/>
      <c r="F95" s="37"/>
      <c r="G95" s="37"/>
    </row>
    <row r="96" spans="1:7" x14ac:dyDescent="0.25">
      <c r="A96" s="37"/>
      <c r="B96" s="37"/>
      <c r="C96" s="37"/>
      <c r="D96" s="37"/>
      <c r="E96" s="37"/>
      <c r="F96" s="37"/>
      <c r="G96" s="37"/>
    </row>
    <row r="97" spans="1:7" x14ac:dyDescent="0.25">
      <c r="A97" s="37" t="s">
        <v>883</v>
      </c>
      <c r="B97" s="37"/>
      <c r="C97" s="37"/>
      <c r="D97" s="37"/>
      <c r="E97" s="37"/>
      <c r="F97" s="37"/>
      <c r="G97" s="37"/>
    </row>
    <row r="98" spans="1:7" x14ac:dyDescent="0.25">
      <c r="A98" s="37" t="s">
        <v>884</v>
      </c>
      <c r="B98" s="37" t="s">
        <v>868</v>
      </c>
      <c r="C98" s="37"/>
      <c r="D98" s="37"/>
      <c r="E98" s="37"/>
      <c r="F98" s="37"/>
      <c r="G98" s="37"/>
    </row>
    <row r="99" spans="1:7" x14ac:dyDescent="0.25">
      <c r="A99" s="37"/>
      <c r="B99" s="37"/>
      <c r="C99" s="37"/>
      <c r="D99" s="37"/>
      <c r="E99" s="37"/>
      <c r="F99" s="37"/>
      <c r="G99" s="37"/>
    </row>
    <row r="100" spans="1:7" x14ac:dyDescent="0.25">
      <c r="A100" s="37" t="s">
        <v>876</v>
      </c>
      <c r="B100" s="37"/>
      <c r="C100" s="37"/>
      <c r="D100" s="37"/>
      <c r="E100" s="37"/>
      <c r="F100" s="37"/>
      <c r="G100" s="37"/>
    </row>
    <row r="101" spans="1:7" x14ac:dyDescent="0.25">
      <c r="A101" s="37"/>
      <c r="B101" s="37"/>
      <c r="C101" s="37"/>
      <c r="D101" s="37"/>
      <c r="E101" s="37"/>
      <c r="F101" s="37"/>
      <c r="G101" s="37"/>
    </row>
    <row r="102" spans="1:7" x14ac:dyDescent="0.25">
      <c r="A102" s="37" t="s">
        <v>885</v>
      </c>
      <c r="B102" s="37"/>
      <c r="C102" s="37"/>
      <c r="D102" s="37"/>
      <c r="E102" s="37"/>
      <c r="F102" s="37"/>
      <c r="G102" s="37"/>
    </row>
    <row r="103" spans="1:7" x14ac:dyDescent="0.25">
      <c r="A103" s="37" t="s">
        <v>208</v>
      </c>
      <c r="B103" s="37" t="s">
        <v>887</v>
      </c>
      <c r="C103" s="37"/>
      <c r="D103" s="37"/>
      <c r="E103" s="37"/>
      <c r="F103" s="37"/>
      <c r="G103" s="37"/>
    </row>
    <row r="104" spans="1:7" x14ac:dyDescent="0.25">
      <c r="A104" s="37"/>
      <c r="B104" s="37"/>
      <c r="C104" s="37"/>
      <c r="D104" s="37"/>
      <c r="E104" s="37"/>
      <c r="F104" s="37"/>
      <c r="G104" s="37"/>
    </row>
    <row r="105" spans="1:7" x14ac:dyDescent="0.25">
      <c r="A105" s="37" t="s">
        <v>876</v>
      </c>
      <c r="B105" s="37"/>
      <c r="C105" s="37"/>
      <c r="D105" s="37"/>
      <c r="E105" s="37"/>
      <c r="F105" s="37"/>
      <c r="G105" s="37"/>
    </row>
    <row r="106" spans="1:7" x14ac:dyDescent="0.25">
      <c r="A106" s="37"/>
      <c r="B106" s="37"/>
      <c r="C106" s="37"/>
      <c r="D106" s="37"/>
      <c r="E106" s="37"/>
      <c r="F106" s="37"/>
      <c r="G106" s="37"/>
    </row>
    <row r="107" spans="1:7" x14ac:dyDescent="0.25">
      <c r="A107" s="37" t="s">
        <v>886</v>
      </c>
      <c r="B107" s="37"/>
      <c r="C107" s="37"/>
      <c r="D107" s="37"/>
      <c r="E107" s="37"/>
      <c r="F107" s="37"/>
      <c r="G107" s="37"/>
    </row>
    <row r="108" spans="1:7" x14ac:dyDescent="0.25">
      <c r="A108" s="37" t="s">
        <v>105</v>
      </c>
      <c r="B108" s="37"/>
      <c r="C108" s="37"/>
      <c r="D108" s="37"/>
      <c r="E108" s="37"/>
      <c r="F108" s="37"/>
      <c r="G108" s="37"/>
    </row>
    <row r="109" spans="1:7" x14ac:dyDescent="0.25">
      <c r="A109" s="37" t="s">
        <v>888</v>
      </c>
      <c r="B109" s="37"/>
      <c r="C109" s="37"/>
      <c r="D109" s="37"/>
      <c r="E109" s="37"/>
      <c r="F109" s="37"/>
      <c r="G109" s="37"/>
    </row>
    <row r="110" spans="1:7" x14ac:dyDescent="0.25">
      <c r="A110" s="37" t="s">
        <v>889</v>
      </c>
      <c r="B110" s="37"/>
      <c r="C110" s="37"/>
      <c r="D110" s="37"/>
      <c r="E110" s="37"/>
      <c r="F110" s="37"/>
      <c r="G110" s="37"/>
    </row>
    <row r="111" spans="1:7" x14ac:dyDescent="0.25">
      <c r="A111" s="37"/>
      <c r="B111" s="37"/>
      <c r="C111" s="37"/>
      <c r="D111" s="37"/>
      <c r="E111" s="37"/>
      <c r="F111" s="37"/>
      <c r="G111" s="37"/>
    </row>
    <row r="112" spans="1:7" x14ac:dyDescent="0.25">
      <c r="A112" s="37" t="s">
        <v>890</v>
      </c>
      <c r="B112" s="37"/>
      <c r="C112" s="37"/>
      <c r="D112" s="37"/>
      <c r="E112" s="37"/>
      <c r="F112" s="37"/>
      <c r="G112" s="37"/>
    </row>
    <row r="113" spans="1:7" x14ac:dyDescent="0.25">
      <c r="A113" s="37" t="s">
        <v>891</v>
      </c>
      <c r="B113" s="37"/>
      <c r="C113" s="37"/>
      <c r="D113" s="37"/>
      <c r="E113" s="37"/>
      <c r="F113" s="37"/>
      <c r="G113" s="37"/>
    </row>
    <row r="114" spans="1:7" x14ac:dyDescent="0.25">
      <c r="A114" s="37" t="s">
        <v>892</v>
      </c>
      <c r="B114" s="37"/>
      <c r="C114" s="37"/>
      <c r="D114" s="37"/>
      <c r="E114" s="37"/>
      <c r="F114" s="37"/>
      <c r="G114" s="37"/>
    </row>
    <row r="115" spans="1:7" x14ac:dyDescent="0.25">
      <c r="A115" s="37" t="s">
        <v>893</v>
      </c>
      <c r="B115" s="37"/>
      <c r="C115" s="37"/>
      <c r="D115" s="37"/>
      <c r="E115" s="37"/>
      <c r="F115" s="37"/>
      <c r="G115" s="37"/>
    </row>
    <row r="116" spans="1:7" x14ac:dyDescent="0.25">
      <c r="A116" s="37" t="s">
        <v>894</v>
      </c>
      <c r="B116" s="37"/>
      <c r="C116" s="37"/>
      <c r="D116" s="37"/>
      <c r="E116" s="37"/>
      <c r="F116" s="37"/>
      <c r="G116" s="37"/>
    </row>
    <row r="117" spans="1:7" x14ac:dyDescent="0.25">
      <c r="A117" s="37" t="s">
        <v>895</v>
      </c>
      <c r="B117" s="37"/>
      <c r="C117" s="37"/>
      <c r="D117" s="37"/>
      <c r="E117" s="37"/>
      <c r="F117" s="37"/>
      <c r="G117" s="37"/>
    </row>
    <row r="118" spans="1:7" x14ac:dyDescent="0.25">
      <c r="A118" s="37" t="s">
        <v>896</v>
      </c>
      <c r="B118" s="37"/>
      <c r="C118" s="37"/>
      <c r="D118" s="37"/>
      <c r="E118" s="37"/>
      <c r="F118" s="37"/>
      <c r="G118" s="37"/>
    </row>
    <row r="119" spans="1:7" x14ac:dyDescent="0.25">
      <c r="A119" s="37" t="s">
        <v>897</v>
      </c>
      <c r="B119" s="37"/>
      <c r="C119" s="37"/>
      <c r="D119" s="37"/>
      <c r="E119" s="37"/>
      <c r="F119" s="37"/>
      <c r="G119" s="37"/>
    </row>
    <row r="120" spans="1:7" x14ac:dyDescent="0.25">
      <c r="A120" s="37" t="s">
        <v>898</v>
      </c>
      <c r="B120" s="37"/>
      <c r="C120" s="37"/>
      <c r="D120" s="37"/>
      <c r="E120" s="37"/>
      <c r="F120" s="37"/>
      <c r="G120" s="37"/>
    </row>
    <row r="121" spans="1:7" x14ac:dyDescent="0.25">
      <c r="A121" s="37" t="s">
        <v>899</v>
      </c>
      <c r="B121" s="37"/>
      <c r="C121" s="37"/>
      <c r="D121" s="37"/>
      <c r="E121" s="37"/>
      <c r="F121" s="37"/>
      <c r="G121" s="37"/>
    </row>
    <row r="122" spans="1:7" x14ac:dyDescent="0.25">
      <c r="A122" s="37" t="s">
        <v>900</v>
      </c>
      <c r="B122" s="37"/>
      <c r="C122" s="37"/>
      <c r="D122" s="37"/>
      <c r="E122" s="37"/>
      <c r="F122" s="37"/>
      <c r="G122" s="37"/>
    </row>
    <row r="123" spans="1:7" x14ac:dyDescent="0.25">
      <c r="A123" s="37" t="s">
        <v>901</v>
      </c>
      <c r="B123" s="37"/>
      <c r="C123" s="37"/>
      <c r="D123" s="37"/>
      <c r="E123" s="37"/>
      <c r="F123" s="37"/>
      <c r="G123" s="37"/>
    </row>
    <row r="124" spans="1:7" x14ac:dyDescent="0.25">
      <c r="A124" s="37" t="s">
        <v>902</v>
      </c>
      <c r="B124" s="37"/>
      <c r="C124" s="37"/>
      <c r="D124" s="37"/>
      <c r="E124" s="37"/>
      <c r="F124" s="37"/>
      <c r="G124" s="37"/>
    </row>
    <row r="125" spans="1:7" x14ac:dyDescent="0.25">
      <c r="A125" s="37" t="s">
        <v>903</v>
      </c>
      <c r="B125" s="37"/>
      <c r="C125" s="37"/>
      <c r="D125" s="37"/>
      <c r="E125" s="37"/>
      <c r="F125" s="37"/>
      <c r="G125" s="37"/>
    </row>
    <row r="126" spans="1:7" x14ac:dyDescent="0.25">
      <c r="A126" s="37" t="s">
        <v>904</v>
      </c>
      <c r="B126" s="37"/>
      <c r="C126" s="37"/>
      <c r="D126" s="37"/>
      <c r="E126" s="37"/>
      <c r="F126" s="37"/>
      <c r="G126" s="37"/>
    </row>
    <row r="127" spans="1:7" x14ac:dyDescent="0.25">
      <c r="A127" s="37" t="s">
        <v>905</v>
      </c>
      <c r="B127" s="37"/>
      <c r="C127" s="37"/>
      <c r="D127" s="37"/>
      <c r="E127" s="37"/>
      <c r="F127" s="37"/>
      <c r="G127" s="37"/>
    </row>
    <row r="128" spans="1:7" x14ac:dyDescent="0.25">
      <c r="A128" s="37" t="s">
        <v>906</v>
      </c>
      <c r="B128" s="37"/>
      <c r="C128" s="37"/>
      <c r="D128" s="37"/>
      <c r="E128" s="37"/>
      <c r="F128" s="37"/>
      <c r="G128" s="37"/>
    </row>
    <row r="129" spans="1:7" x14ac:dyDescent="0.25">
      <c r="A129" s="37" t="s">
        <v>907</v>
      </c>
      <c r="B129" s="37"/>
      <c r="C129" s="37"/>
      <c r="D129" s="37"/>
      <c r="E129" s="37"/>
      <c r="F129" s="37"/>
      <c r="G129" s="37"/>
    </row>
    <row r="130" spans="1:7" x14ac:dyDescent="0.25">
      <c r="A130" s="37" t="s">
        <v>908</v>
      </c>
      <c r="B130" s="37"/>
      <c r="C130" s="37"/>
      <c r="D130" s="37"/>
      <c r="E130" s="37"/>
      <c r="F130" s="37"/>
      <c r="G130" s="37"/>
    </row>
    <row r="131" spans="1:7" x14ac:dyDescent="0.25">
      <c r="A131" s="37" t="s">
        <v>909</v>
      </c>
      <c r="B131" s="37"/>
      <c r="C131" s="37"/>
      <c r="D131" s="37"/>
      <c r="E131" s="37"/>
      <c r="F131" s="37"/>
      <c r="G131" s="37"/>
    </row>
    <row r="132" spans="1:7" x14ac:dyDescent="0.25">
      <c r="A132" s="37" t="s">
        <v>910</v>
      </c>
      <c r="B132" s="37"/>
      <c r="C132" s="37"/>
      <c r="D132" s="37"/>
      <c r="E132" s="37"/>
      <c r="F132" s="37"/>
      <c r="G132" s="37"/>
    </row>
    <row r="133" spans="1:7" x14ac:dyDescent="0.25">
      <c r="A133" s="37" t="s">
        <v>911</v>
      </c>
      <c r="B133" s="37"/>
      <c r="C133" s="37"/>
      <c r="D133" s="37"/>
      <c r="E133" s="37"/>
      <c r="F133" s="37"/>
      <c r="G133" s="37"/>
    </row>
    <row r="134" spans="1:7" x14ac:dyDescent="0.25">
      <c r="A134" s="37" t="s">
        <v>912</v>
      </c>
      <c r="B134" s="37"/>
      <c r="C134" s="37"/>
      <c r="D134" s="37"/>
      <c r="E134" s="37"/>
      <c r="F134" s="37"/>
      <c r="G134" s="37"/>
    </row>
    <row r="135" spans="1:7" x14ac:dyDescent="0.25">
      <c r="A135" s="37" t="s">
        <v>913</v>
      </c>
      <c r="B135" s="37"/>
      <c r="C135" s="37"/>
      <c r="D135" s="37"/>
      <c r="E135" s="37"/>
      <c r="F135" s="37"/>
      <c r="G135" s="37"/>
    </row>
    <row r="136" spans="1:7" x14ac:dyDescent="0.25">
      <c r="A136" s="37" t="s">
        <v>914</v>
      </c>
      <c r="B136" s="37"/>
      <c r="C136" s="37"/>
      <c r="D136" s="37"/>
      <c r="E136" s="37"/>
      <c r="F136" s="37"/>
      <c r="G136" s="37"/>
    </row>
    <row r="137" spans="1:7" x14ac:dyDescent="0.25">
      <c r="A137" s="37" t="s">
        <v>915</v>
      </c>
      <c r="B137" s="37"/>
      <c r="C137" s="37"/>
      <c r="D137" s="37"/>
      <c r="E137" s="37"/>
      <c r="F137" s="37"/>
      <c r="G137" s="37"/>
    </row>
    <row r="138" spans="1:7" x14ac:dyDescent="0.25">
      <c r="A138" s="37" t="s">
        <v>916</v>
      </c>
      <c r="B138" s="37"/>
      <c r="C138" s="37"/>
      <c r="D138" s="37"/>
      <c r="E138" s="37"/>
      <c r="F138" s="37"/>
      <c r="G138" s="37"/>
    </row>
    <row r="139" spans="1:7" x14ac:dyDescent="0.25">
      <c r="A139" s="37" t="s">
        <v>917</v>
      </c>
      <c r="B139" s="37"/>
      <c r="C139" s="37"/>
      <c r="D139" s="37"/>
      <c r="E139" s="37"/>
      <c r="F139" s="37"/>
      <c r="G139" s="37"/>
    </row>
    <row r="140" spans="1:7" x14ac:dyDescent="0.25">
      <c r="A140" s="37" t="s">
        <v>918</v>
      </c>
      <c r="B140" s="37"/>
      <c r="C140" s="37"/>
      <c r="D140" s="37"/>
      <c r="E140" s="37"/>
      <c r="F140" s="37"/>
      <c r="G140" s="37"/>
    </row>
    <row r="141" spans="1:7" x14ac:dyDescent="0.25">
      <c r="A141" s="37" t="s">
        <v>919</v>
      </c>
      <c r="B141" s="37"/>
      <c r="C141" s="37"/>
      <c r="D141" s="37"/>
      <c r="E141" s="37"/>
      <c r="F141" s="37"/>
      <c r="G141" s="37"/>
    </row>
    <row r="142" spans="1:7" x14ac:dyDescent="0.25">
      <c r="A142" s="93" t="s">
        <v>920</v>
      </c>
      <c r="B142" s="37"/>
      <c r="C142" s="37"/>
      <c r="D142" s="37"/>
      <c r="E142" s="37"/>
      <c r="F142" s="37"/>
      <c r="G142" s="37"/>
    </row>
    <row r="143" spans="1:7" x14ac:dyDescent="0.25">
      <c r="A143" s="93" t="s">
        <v>921</v>
      </c>
      <c r="B143" s="37"/>
      <c r="C143" s="37"/>
      <c r="D143" s="37"/>
      <c r="E143" s="37"/>
      <c r="F143" s="37"/>
      <c r="G143" s="37"/>
    </row>
    <row r="144" spans="1:7" x14ac:dyDescent="0.25">
      <c r="A144" s="93" t="s">
        <v>922</v>
      </c>
      <c r="B144" s="37"/>
      <c r="C144" s="37"/>
      <c r="D144" s="37"/>
      <c r="E144" s="37"/>
      <c r="F144" s="37"/>
      <c r="G144" s="37"/>
    </row>
    <row r="145" spans="1:7" x14ac:dyDescent="0.25">
      <c r="A145" s="93" t="s">
        <v>923</v>
      </c>
      <c r="B145" s="37"/>
      <c r="C145" s="37"/>
      <c r="D145" s="37"/>
      <c r="E145" s="37"/>
      <c r="F145" s="37"/>
      <c r="G145" s="37"/>
    </row>
    <row r="146" spans="1:7" x14ac:dyDescent="0.25">
      <c r="A146" s="93" t="s">
        <v>924</v>
      </c>
      <c r="B146" s="37"/>
      <c r="C146" s="37"/>
      <c r="D146" s="37"/>
      <c r="E146" s="37"/>
      <c r="F146" s="37"/>
      <c r="G146" s="37"/>
    </row>
    <row r="147" spans="1:7" x14ac:dyDescent="0.25">
      <c r="A147" s="93" t="s">
        <v>925</v>
      </c>
      <c r="B147" s="37"/>
      <c r="C147" s="37"/>
      <c r="D147" s="37"/>
      <c r="E147" s="37"/>
      <c r="F147" s="37"/>
      <c r="G147" s="37"/>
    </row>
    <row r="148" spans="1:7" x14ac:dyDescent="0.25">
      <c r="A148" s="93" t="s">
        <v>926</v>
      </c>
      <c r="B148" s="37"/>
      <c r="C148" s="37"/>
      <c r="D148" s="37"/>
      <c r="E148" s="37"/>
      <c r="F148" s="37"/>
      <c r="G148" s="37"/>
    </row>
    <row r="149" spans="1:7" x14ac:dyDescent="0.25">
      <c r="A149" s="93" t="s">
        <v>927</v>
      </c>
      <c r="B149" s="37"/>
      <c r="C149" s="37"/>
      <c r="D149" s="37"/>
      <c r="E149" s="37"/>
      <c r="F149" s="37"/>
      <c r="G149" s="37"/>
    </row>
    <row r="150" spans="1:7" x14ac:dyDescent="0.25">
      <c r="A150" s="93" t="s">
        <v>928</v>
      </c>
      <c r="B150" s="37"/>
      <c r="C150" s="37"/>
      <c r="D150" s="37"/>
      <c r="E150" s="37"/>
      <c r="F150" s="37"/>
      <c r="G150" s="37"/>
    </row>
    <row r="151" spans="1:7" x14ac:dyDescent="0.25">
      <c r="A151" s="93" t="s">
        <v>929</v>
      </c>
      <c r="B151" s="37"/>
      <c r="C151" s="37"/>
      <c r="D151" s="37"/>
      <c r="E151" s="37"/>
      <c r="F151" s="37"/>
      <c r="G151" s="37"/>
    </row>
    <row r="152" spans="1:7" x14ac:dyDescent="0.25">
      <c r="A152" s="93" t="s">
        <v>930</v>
      </c>
      <c r="B152" s="37"/>
      <c r="C152" s="37"/>
      <c r="D152" s="37"/>
      <c r="E152" s="37"/>
      <c r="F152" s="37"/>
      <c r="G152" s="37"/>
    </row>
    <row r="153" spans="1:7" x14ac:dyDescent="0.25">
      <c r="A153" s="102" t="s">
        <v>931</v>
      </c>
    </row>
    <row r="154" spans="1:7" x14ac:dyDescent="0.25">
      <c r="A154" s="102" t="s">
        <v>932</v>
      </c>
    </row>
    <row r="155" spans="1:7" x14ac:dyDescent="0.25">
      <c r="A155" s="102" t="s">
        <v>933</v>
      </c>
    </row>
    <row r="156" spans="1:7" x14ac:dyDescent="0.25">
      <c r="A156" s="102" t="s">
        <v>934</v>
      </c>
    </row>
    <row r="157" spans="1:7" x14ac:dyDescent="0.25">
      <c r="A157" s="102" t="s">
        <v>935</v>
      </c>
    </row>
    <row r="158" spans="1:7" x14ac:dyDescent="0.25">
      <c r="A158" s="102" t="s">
        <v>936</v>
      </c>
    </row>
    <row r="159" spans="1:7" x14ac:dyDescent="0.25">
      <c r="A159" s="93" t="s">
        <v>937</v>
      </c>
    </row>
    <row r="160" spans="1:7" x14ac:dyDescent="0.25">
      <c r="A160" s="102" t="s">
        <v>938</v>
      </c>
    </row>
    <row r="161" spans="1:1" x14ac:dyDescent="0.25">
      <c r="A161" s="102" t="s">
        <v>939</v>
      </c>
    </row>
    <row r="162" spans="1:1" x14ac:dyDescent="0.25">
      <c r="A162" s="102" t="s">
        <v>940</v>
      </c>
    </row>
    <row r="163" spans="1:1" x14ac:dyDescent="0.25">
      <c r="A163" s="102" t="s">
        <v>941</v>
      </c>
    </row>
    <row r="164" spans="1:1" x14ac:dyDescent="0.25">
      <c r="A164" s="93" t="s">
        <v>942</v>
      </c>
    </row>
    <row r="165" spans="1:1" x14ac:dyDescent="0.25">
      <c r="A165" s="102" t="s">
        <v>943</v>
      </c>
    </row>
    <row r="166" spans="1:1" x14ac:dyDescent="0.25">
      <c r="A166" s="102" t="s">
        <v>944</v>
      </c>
    </row>
    <row r="167" spans="1:1" x14ac:dyDescent="0.25">
      <c r="A167" s="102" t="s">
        <v>945</v>
      </c>
    </row>
    <row r="168" spans="1:1" x14ac:dyDescent="0.25">
      <c r="A168" s="102" t="s">
        <v>946</v>
      </c>
    </row>
    <row r="169" spans="1:1" x14ac:dyDescent="0.25">
      <c r="A169" s="102" t="s">
        <v>947</v>
      </c>
    </row>
    <row r="170" spans="1:1" x14ac:dyDescent="0.25">
      <c r="A170" s="93" t="s">
        <v>948</v>
      </c>
    </row>
    <row r="171" spans="1:1" x14ac:dyDescent="0.25">
      <c r="A171" s="102" t="s">
        <v>949</v>
      </c>
    </row>
    <row r="172" spans="1:1" x14ac:dyDescent="0.25">
      <c r="A172" s="102" t="s">
        <v>950</v>
      </c>
    </row>
    <row r="173" spans="1:1" x14ac:dyDescent="0.25">
      <c r="A173" s="93" t="s">
        <v>951</v>
      </c>
    </row>
    <row r="174" spans="1:1" x14ac:dyDescent="0.25">
      <c r="A174" s="102" t="s">
        <v>952</v>
      </c>
    </row>
    <row r="175" spans="1:1" x14ac:dyDescent="0.25">
      <c r="A175" s="102" t="s">
        <v>953</v>
      </c>
    </row>
    <row r="176" spans="1:1" x14ac:dyDescent="0.25">
      <c r="A176" s="102" t="s">
        <v>954</v>
      </c>
    </row>
    <row r="177" spans="1:1" x14ac:dyDescent="0.25">
      <c r="A177" s="102" t="s">
        <v>955</v>
      </c>
    </row>
    <row r="178" spans="1:1" x14ac:dyDescent="0.25">
      <c r="A178" s="102" t="s">
        <v>956</v>
      </c>
    </row>
    <row r="179" spans="1:1" x14ac:dyDescent="0.25">
      <c r="A179" s="93" t="s">
        <v>957</v>
      </c>
    </row>
    <row r="180" spans="1:1" x14ac:dyDescent="0.25">
      <c r="A180" s="102" t="s">
        <v>958</v>
      </c>
    </row>
    <row r="181" spans="1:1" x14ac:dyDescent="0.25">
      <c r="A181" s="102" t="s">
        <v>959</v>
      </c>
    </row>
    <row r="182" spans="1:1" x14ac:dyDescent="0.25">
      <c r="A182" s="102" t="s">
        <v>960</v>
      </c>
    </row>
    <row r="183" spans="1:1" x14ac:dyDescent="0.25">
      <c r="A183" s="102" t="s">
        <v>961</v>
      </c>
    </row>
    <row r="184" spans="1:1" x14ac:dyDescent="0.25">
      <c r="A184" s="102" t="s">
        <v>962</v>
      </c>
    </row>
    <row r="185" spans="1:1" x14ac:dyDescent="0.25">
      <c r="A185" s="93" t="s">
        <v>963</v>
      </c>
    </row>
    <row r="186" spans="1:1" x14ac:dyDescent="0.25">
      <c r="A186" s="102" t="s">
        <v>964</v>
      </c>
    </row>
    <row r="187" spans="1:1" x14ac:dyDescent="0.25">
      <c r="A187" s="102" t="s">
        <v>965</v>
      </c>
    </row>
    <row r="188" spans="1:1" x14ac:dyDescent="0.25">
      <c r="A188" s="102" t="s">
        <v>966</v>
      </c>
    </row>
    <row r="189" spans="1:1" x14ac:dyDescent="0.25">
      <c r="A189" s="102" t="s">
        <v>967</v>
      </c>
    </row>
    <row r="190" spans="1:1" x14ac:dyDescent="0.25">
      <c r="A190" s="102" t="s">
        <v>968</v>
      </c>
    </row>
    <row r="191" spans="1:1" x14ac:dyDescent="0.25">
      <c r="A191" s="102" t="s">
        <v>969</v>
      </c>
    </row>
    <row r="192" spans="1:1" x14ac:dyDescent="0.25">
      <c r="A192" s="102" t="s">
        <v>970</v>
      </c>
    </row>
    <row r="193" spans="1:1" x14ac:dyDescent="0.25">
      <c r="A193" s="102" t="s">
        <v>971</v>
      </c>
    </row>
    <row r="194" spans="1:1" x14ac:dyDescent="0.25">
      <c r="A194" s="102" t="s">
        <v>972</v>
      </c>
    </row>
    <row r="195" spans="1:1" x14ac:dyDescent="0.25">
      <c r="A195" s="102" t="s">
        <v>973</v>
      </c>
    </row>
    <row r="196" spans="1:1" x14ac:dyDescent="0.25">
      <c r="A196" s="102" t="s">
        <v>974</v>
      </c>
    </row>
    <row r="197" spans="1:1" x14ac:dyDescent="0.25">
      <c r="A197" s="93" t="s">
        <v>975</v>
      </c>
    </row>
    <row r="198" spans="1:1" x14ac:dyDescent="0.25">
      <c r="A198" s="102" t="s">
        <v>976</v>
      </c>
    </row>
    <row r="199" spans="1:1" x14ac:dyDescent="0.25">
      <c r="A199" s="102" t="s">
        <v>977</v>
      </c>
    </row>
    <row r="200" spans="1:1" x14ac:dyDescent="0.25">
      <c r="A200" s="102" t="s">
        <v>978</v>
      </c>
    </row>
    <row r="201" spans="1:1" x14ac:dyDescent="0.25">
      <c r="A201" s="102" t="s">
        <v>979</v>
      </c>
    </row>
    <row r="202" spans="1:1" x14ac:dyDescent="0.25">
      <c r="A202" s="102" t="s">
        <v>980</v>
      </c>
    </row>
    <row r="203" spans="1:1" x14ac:dyDescent="0.25">
      <c r="A203" s="93" t="s">
        <v>981</v>
      </c>
    </row>
    <row r="204" spans="1:1" x14ac:dyDescent="0.25">
      <c r="A204" s="102" t="s">
        <v>982</v>
      </c>
    </row>
    <row r="205" spans="1:1" x14ac:dyDescent="0.25">
      <c r="A205" s="102" t="s">
        <v>983</v>
      </c>
    </row>
    <row r="206" spans="1:1" x14ac:dyDescent="0.25">
      <c r="A206" s="102" t="s">
        <v>984</v>
      </c>
    </row>
    <row r="207" spans="1:1" x14ac:dyDescent="0.25">
      <c r="A207" s="102" t="s">
        <v>985</v>
      </c>
    </row>
    <row r="208" spans="1:1" x14ac:dyDescent="0.25">
      <c r="A208" s="102" t="s">
        <v>986</v>
      </c>
    </row>
    <row r="209" spans="1:1" x14ac:dyDescent="0.25">
      <c r="A209" s="102" t="s">
        <v>987</v>
      </c>
    </row>
    <row r="210" spans="1:1" x14ac:dyDescent="0.25">
      <c r="A210" s="102" t="s">
        <v>988</v>
      </c>
    </row>
    <row r="211" spans="1:1" x14ac:dyDescent="0.25">
      <c r="A211" s="102" t="s">
        <v>989</v>
      </c>
    </row>
    <row r="212" spans="1:1" x14ac:dyDescent="0.25">
      <c r="A212" s="93" t="s">
        <v>990</v>
      </c>
    </row>
    <row r="213" spans="1:1" x14ac:dyDescent="0.25">
      <c r="A213" s="102" t="s">
        <v>991</v>
      </c>
    </row>
    <row r="214" spans="1:1" x14ac:dyDescent="0.25">
      <c r="A214" s="102" t="s">
        <v>992</v>
      </c>
    </row>
    <row r="215" spans="1:1" x14ac:dyDescent="0.25">
      <c r="A215" s="93" t="s">
        <v>993</v>
      </c>
    </row>
    <row r="216" spans="1:1" x14ac:dyDescent="0.25">
      <c r="A216" s="102" t="s">
        <v>994</v>
      </c>
    </row>
    <row r="217" spans="1:1" x14ac:dyDescent="0.25">
      <c r="A217" s="102" t="s">
        <v>995</v>
      </c>
    </row>
    <row r="218" spans="1:1" x14ac:dyDescent="0.25">
      <c r="A218" s="102" t="s">
        <v>996</v>
      </c>
    </row>
    <row r="219" spans="1:1" x14ac:dyDescent="0.25">
      <c r="A219" s="102" t="s">
        <v>997</v>
      </c>
    </row>
    <row r="220" spans="1:1" x14ac:dyDescent="0.25">
      <c r="A220" s="102" t="s">
        <v>998</v>
      </c>
    </row>
    <row r="221" spans="1:1" x14ac:dyDescent="0.25">
      <c r="A221" s="102" t="s">
        <v>999</v>
      </c>
    </row>
    <row r="222" spans="1:1" x14ac:dyDescent="0.25">
      <c r="A222" s="93" t="s">
        <v>1000</v>
      </c>
    </row>
    <row r="223" spans="1:1" x14ac:dyDescent="0.25">
      <c r="A223" s="93" t="s">
        <v>1001</v>
      </c>
    </row>
    <row r="224" spans="1:1" x14ac:dyDescent="0.25">
      <c r="A224" s="102" t="s">
        <v>1002</v>
      </c>
    </row>
    <row r="225" spans="1:5" x14ac:dyDescent="0.25">
      <c r="A225" s="102" t="s">
        <v>1194</v>
      </c>
    </row>
    <row r="226" spans="1:5" x14ac:dyDescent="0.25">
      <c r="A226" s="102" t="s">
        <v>1195</v>
      </c>
    </row>
    <row r="227" spans="1:5" x14ac:dyDescent="0.25">
      <c r="A227" s="93" t="s">
        <v>1003</v>
      </c>
    </row>
    <row r="228" spans="1:5" x14ac:dyDescent="0.25">
      <c r="A228" s="93" t="s">
        <v>1196</v>
      </c>
    </row>
    <row r="229" spans="1:5" x14ac:dyDescent="0.25">
      <c r="A229" s="102" t="s">
        <v>1004</v>
      </c>
    </row>
    <row r="230" spans="1:5" x14ac:dyDescent="0.25">
      <c r="A230" s="102"/>
    </row>
    <row r="231" spans="1:5" x14ac:dyDescent="0.25">
      <c r="A231" s="102" t="s">
        <v>1197</v>
      </c>
    </row>
    <row r="232" spans="1:5" x14ac:dyDescent="0.25">
      <c r="A232" s="102"/>
    </row>
    <row r="233" spans="1:5" x14ac:dyDescent="0.25">
      <c r="A233" s="102" t="s">
        <v>1005</v>
      </c>
    </row>
    <row r="234" spans="1:5" x14ac:dyDescent="0.25">
      <c r="A234" s="93" t="s">
        <v>1006</v>
      </c>
      <c r="B234" t="s">
        <v>1007</v>
      </c>
      <c r="C234" t="s">
        <v>1008</v>
      </c>
      <c r="D234" t="s">
        <v>1009</v>
      </c>
      <c r="E234" t="s">
        <v>1010</v>
      </c>
    </row>
    <row r="235" spans="1:5" x14ac:dyDescent="0.25">
      <c r="A235" s="93" t="s">
        <v>1198</v>
      </c>
      <c r="B235" t="s">
        <v>1199</v>
      </c>
      <c r="C235" t="s">
        <v>1013</v>
      </c>
      <c r="D235" t="s">
        <v>1013</v>
      </c>
      <c r="E235" t="s">
        <v>1013</v>
      </c>
    </row>
    <row r="236" spans="1:5" x14ac:dyDescent="0.25">
      <c r="A236" s="102" t="s">
        <v>1011</v>
      </c>
      <c r="B236" t="s">
        <v>1012</v>
      </c>
      <c r="C236" t="s">
        <v>1200</v>
      </c>
      <c r="D236">
        <v>1.069</v>
      </c>
      <c r="E236" t="s">
        <v>1201</v>
      </c>
    </row>
    <row r="237" spans="1:5" x14ac:dyDescent="0.25">
      <c r="A237" s="102" t="s">
        <v>1014</v>
      </c>
      <c r="B237" t="s">
        <v>1012</v>
      </c>
      <c r="C237" t="s">
        <v>1013</v>
      </c>
      <c r="D237" t="s">
        <v>1013</v>
      </c>
      <c r="E237" t="s">
        <v>1013</v>
      </c>
    </row>
    <row r="238" spans="1:5" x14ac:dyDescent="0.25">
      <c r="A238" s="102" t="s">
        <v>1015</v>
      </c>
      <c r="B238" t="s">
        <v>1012</v>
      </c>
      <c r="C238" t="s">
        <v>1013</v>
      </c>
      <c r="D238" t="s">
        <v>1013</v>
      </c>
      <c r="E238" t="s">
        <v>1013</v>
      </c>
    </row>
    <row r="239" spans="1:5" x14ac:dyDescent="0.25">
      <c r="A239" s="102" t="s">
        <v>1016</v>
      </c>
      <c r="B239" t="s">
        <v>1012</v>
      </c>
      <c r="C239" t="s">
        <v>1013</v>
      </c>
      <c r="D239" t="s">
        <v>1013</v>
      </c>
      <c r="E239" t="s">
        <v>1013</v>
      </c>
    </row>
    <row r="240" spans="1:5" x14ac:dyDescent="0.25">
      <c r="A240" s="102" t="s">
        <v>1017</v>
      </c>
      <c r="B240" t="s">
        <v>1018</v>
      </c>
      <c r="C240" t="s">
        <v>1019</v>
      </c>
      <c r="D240">
        <v>1.4259999999999999</v>
      </c>
      <c r="E240" t="s">
        <v>1020</v>
      </c>
    </row>
    <row r="241" spans="1:5" x14ac:dyDescent="0.25">
      <c r="A241" s="102" t="s">
        <v>1021</v>
      </c>
      <c r="B241" t="s">
        <v>1022</v>
      </c>
      <c r="C241" t="s">
        <v>1023</v>
      </c>
      <c r="D241">
        <v>2.1520000000000001</v>
      </c>
      <c r="E241" t="s">
        <v>1024</v>
      </c>
    </row>
    <row r="242" spans="1:5" x14ac:dyDescent="0.25">
      <c r="A242" s="102" t="s">
        <v>1025</v>
      </c>
      <c r="B242" t="s">
        <v>1026</v>
      </c>
      <c r="C242" t="s">
        <v>1027</v>
      </c>
      <c r="D242">
        <v>1.996</v>
      </c>
      <c r="E242" t="s">
        <v>1028</v>
      </c>
    </row>
    <row r="243" spans="1:5" x14ac:dyDescent="0.25">
      <c r="A243" s="102" t="s">
        <v>1029</v>
      </c>
      <c r="B243" t="s">
        <v>1030</v>
      </c>
      <c r="C243" t="s">
        <v>1031</v>
      </c>
      <c r="D243">
        <v>1.5569999999999999</v>
      </c>
      <c r="E243" t="s">
        <v>1032</v>
      </c>
    </row>
    <row r="244" spans="1:5" x14ac:dyDescent="0.25">
      <c r="A244" s="93" t="s">
        <v>1033</v>
      </c>
      <c r="B244" t="s">
        <v>1034</v>
      </c>
      <c r="C244" t="s">
        <v>1035</v>
      </c>
      <c r="D244">
        <v>1.3220000000000001</v>
      </c>
      <c r="E244" t="s">
        <v>1036</v>
      </c>
    </row>
    <row r="245" spans="1:5" x14ac:dyDescent="0.25">
      <c r="A245" s="93" t="s">
        <v>1037</v>
      </c>
      <c r="B245" t="s">
        <v>1034</v>
      </c>
      <c r="C245" t="s">
        <v>1013</v>
      </c>
      <c r="D245" t="s">
        <v>1013</v>
      </c>
      <c r="E245" t="s">
        <v>1013</v>
      </c>
    </row>
    <row r="246" spans="1:5" x14ac:dyDescent="0.25">
      <c r="A246" s="102" t="s">
        <v>1038</v>
      </c>
      <c r="B246" t="s">
        <v>1034</v>
      </c>
      <c r="C246" t="s">
        <v>1013</v>
      </c>
      <c r="D246" t="s">
        <v>1013</v>
      </c>
      <c r="E246" t="s">
        <v>1013</v>
      </c>
    </row>
    <row r="247" spans="1:5" x14ac:dyDescent="0.25">
      <c r="A247" s="102" t="s">
        <v>1039</v>
      </c>
      <c r="B247" t="s">
        <v>1040</v>
      </c>
      <c r="C247" t="s">
        <v>1041</v>
      </c>
      <c r="D247">
        <v>1.462</v>
      </c>
      <c r="E247" t="s">
        <v>1042</v>
      </c>
    </row>
    <row r="248" spans="1:5" x14ac:dyDescent="0.25">
      <c r="A248" s="102" t="s">
        <v>1043</v>
      </c>
      <c r="B248" t="s">
        <v>1044</v>
      </c>
      <c r="C248" t="s">
        <v>1045</v>
      </c>
      <c r="D248">
        <v>1.5</v>
      </c>
      <c r="E248" t="s">
        <v>1046</v>
      </c>
    </row>
    <row r="249" spans="1:5" x14ac:dyDescent="0.25">
      <c r="A249" s="102" t="s">
        <v>1047</v>
      </c>
      <c r="B249" t="s">
        <v>1048</v>
      </c>
      <c r="C249" t="s">
        <v>1049</v>
      </c>
      <c r="D249">
        <v>1.516</v>
      </c>
      <c r="E249" t="s">
        <v>1050</v>
      </c>
    </row>
    <row r="250" spans="1:5" x14ac:dyDescent="0.25">
      <c r="A250" s="102" t="s">
        <v>1051</v>
      </c>
      <c r="B250" t="s">
        <v>1052</v>
      </c>
      <c r="C250" t="s">
        <v>1053</v>
      </c>
      <c r="D250">
        <v>1.139</v>
      </c>
      <c r="E250" t="s">
        <v>1054</v>
      </c>
    </row>
    <row r="251" spans="1:5" x14ac:dyDescent="0.25">
      <c r="A251" s="102" t="s">
        <v>1055</v>
      </c>
      <c r="B251" t="s">
        <v>1056</v>
      </c>
      <c r="C251" t="s">
        <v>1057</v>
      </c>
      <c r="D251">
        <v>734</v>
      </c>
      <c r="E251" t="s">
        <v>1058</v>
      </c>
    </row>
    <row r="252" spans="1:5" x14ac:dyDescent="0.25">
      <c r="A252" s="93" t="s">
        <v>1059</v>
      </c>
      <c r="B252" t="s">
        <v>1056</v>
      </c>
      <c r="C252" t="s">
        <v>1013</v>
      </c>
      <c r="D252" t="s">
        <v>1013</v>
      </c>
      <c r="E252" t="s">
        <v>1013</v>
      </c>
    </row>
    <row r="253" spans="1:5" x14ac:dyDescent="0.25">
      <c r="A253" s="93" t="s">
        <v>1060</v>
      </c>
      <c r="B253" t="s">
        <v>1056</v>
      </c>
      <c r="C253" t="s">
        <v>1013</v>
      </c>
      <c r="D253" t="s">
        <v>1013</v>
      </c>
      <c r="E253" t="s">
        <v>1013</v>
      </c>
    </row>
    <row r="254" spans="1:5" x14ac:dyDescent="0.25">
      <c r="A254" s="102" t="s">
        <v>1061</v>
      </c>
      <c r="B254" t="s">
        <v>1062</v>
      </c>
      <c r="C254" t="s">
        <v>1063</v>
      </c>
      <c r="D254">
        <v>1.498</v>
      </c>
      <c r="E254" t="s">
        <v>1064</v>
      </c>
    </row>
    <row r="255" spans="1:5" x14ac:dyDescent="0.25">
      <c r="A255" s="102" t="s">
        <v>1065</v>
      </c>
      <c r="B255" t="s">
        <v>1066</v>
      </c>
      <c r="C255" t="s">
        <v>1067</v>
      </c>
      <c r="D255">
        <v>1.329</v>
      </c>
      <c r="E255" t="s">
        <v>1068</v>
      </c>
    </row>
    <row r="256" spans="1:5" x14ac:dyDescent="0.25">
      <c r="A256" s="102" t="s">
        <v>1069</v>
      </c>
      <c r="B256" t="s">
        <v>1070</v>
      </c>
      <c r="C256" t="s">
        <v>1071</v>
      </c>
      <c r="D256">
        <v>1.3660000000000001</v>
      </c>
      <c r="E256" t="s">
        <v>1072</v>
      </c>
    </row>
    <row r="257" spans="1:5" x14ac:dyDescent="0.25">
      <c r="A257" s="102" t="s">
        <v>1073</v>
      </c>
      <c r="B257" t="s">
        <v>1074</v>
      </c>
      <c r="C257" t="s">
        <v>1075</v>
      </c>
      <c r="D257">
        <v>1.474</v>
      </c>
      <c r="E257" t="s">
        <v>1076</v>
      </c>
    </row>
    <row r="258" spans="1:5" x14ac:dyDescent="0.25">
      <c r="A258" s="102" t="s">
        <v>1077</v>
      </c>
      <c r="B258" t="s">
        <v>1074</v>
      </c>
      <c r="C258" t="s">
        <v>1013</v>
      </c>
      <c r="D258" t="s">
        <v>1013</v>
      </c>
      <c r="E258" t="s">
        <v>1013</v>
      </c>
    </row>
    <row r="259" spans="1:5" x14ac:dyDescent="0.25">
      <c r="A259" s="102" t="s">
        <v>1078</v>
      </c>
      <c r="B259" t="s">
        <v>1074</v>
      </c>
      <c r="C259" t="s">
        <v>1013</v>
      </c>
      <c r="D259" t="s">
        <v>1013</v>
      </c>
      <c r="E259" t="s">
        <v>1013</v>
      </c>
    </row>
    <row r="260" spans="1:5" x14ac:dyDescent="0.25">
      <c r="A260" s="93" t="s">
        <v>1079</v>
      </c>
      <c r="B260" t="s">
        <v>1074</v>
      </c>
      <c r="C260" t="s">
        <v>1013</v>
      </c>
      <c r="D260" t="s">
        <v>1013</v>
      </c>
      <c r="E260" t="s">
        <v>1013</v>
      </c>
    </row>
    <row r="261" spans="1:5" x14ac:dyDescent="0.25">
      <c r="A261" s="93" t="s">
        <v>1080</v>
      </c>
      <c r="B261" t="s">
        <v>1081</v>
      </c>
      <c r="C261" t="s">
        <v>1082</v>
      </c>
      <c r="D261">
        <v>1.3340000000000001</v>
      </c>
      <c r="E261" t="s">
        <v>1083</v>
      </c>
    </row>
    <row r="262" spans="1:5" x14ac:dyDescent="0.25">
      <c r="A262" s="102" t="s">
        <v>1084</v>
      </c>
      <c r="B262" t="s">
        <v>1085</v>
      </c>
      <c r="C262" t="s">
        <v>1086</v>
      </c>
      <c r="D262">
        <v>1.659</v>
      </c>
      <c r="E262" t="s">
        <v>1087</v>
      </c>
    </row>
    <row r="263" spans="1:5" x14ac:dyDescent="0.25">
      <c r="A263" s="102" t="s">
        <v>1088</v>
      </c>
      <c r="B263" t="s">
        <v>1089</v>
      </c>
      <c r="C263" t="s">
        <v>1090</v>
      </c>
      <c r="D263">
        <v>1.522</v>
      </c>
      <c r="E263" t="s">
        <v>1091</v>
      </c>
    </row>
    <row r="264" spans="1:5" x14ac:dyDescent="0.25">
      <c r="A264" s="102" t="s">
        <v>1092</v>
      </c>
      <c r="B264" t="s">
        <v>1093</v>
      </c>
      <c r="C264" t="s">
        <v>1094</v>
      </c>
      <c r="D264">
        <v>1.496</v>
      </c>
      <c r="E264" t="s">
        <v>1095</v>
      </c>
    </row>
    <row r="265" spans="1:5" x14ac:dyDescent="0.25">
      <c r="A265" s="102" t="s">
        <v>1096</v>
      </c>
      <c r="B265" t="s">
        <v>1097</v>
      </c>
      <c r="C265" t="s">
        <v>1098</v>
      </c>
      <c r="D265">
        <v>1.522</v>
      </c>
      <c r="E265" t="s">
        <v>1099</v>
      </c>
    </row>
    <row r="266" spans="1:5" x14ac:dyDescent="0.25">
      <c r="A266" s="93" t="s">
        <v>1100</v>
      </c>
    </row>
    <row r="267" spans="1:5" x14ac:dyDescent="0.25">
      <c r="A267" s="93"/>
    </row>
    <row r="268" spans="1:5" x14ac:dyDescent="0.25">
      <c r="A268" s="102" t="s">
        <v>1202</v>
      </c>
    </row>
    <row r="269" spans="1:5" x14ac:dyDescent="0.25">
      <c r="A269" s="102"/>
    </row>
    <row r="270" spans="1:5" x14ac:dyDescent="0.25">
      <c r="A270" s="102"/>
    </row>
    <row r="271" spans="1:5" x14ac:dyDescent="0.25">
      <c r="A271" s="102" t="s">
        <v>1101</v>
      </c>
    </row>
    <row r="272" spans="1:5" x14ac:dyDescent="0.25">
      <c r="A272" s="102" t="s">
        <v>1203</v>
      </c>
    </row>
    <row r="273" spans="1:1" x14ac:dyDescent="0.25">
      <c r="A273" s="102" t="s">
        <v>1102</v>
      </c>
    </row>
    <row r="274" spans="1:1" x14ac:dyDescent="0.25">
      <c r="A274" s="93" t="s">
        <v>1103</v>
      </c>
    </row>
    <row r="275" spans="1:1" x14ac:dyDescent="0.25">
      <c r="A275" s="102" t="s">
        <v>1104</v>
      </c>
    </row>
    <row r="276" spans="1:1" x14ac:dyDescent="0.25">
      <c r="A276" s="102" t="s">
        <v>1105</v>
      </c>
    </row>
    <row r="277" spans="1:1" x14ac:dyDescent="0.25">
      <c r="A277" s="102" t="s">
        <v>1106</v>
      </c>
    </row>
    <row r="278" spans="1:1" x14ac:dyDescent="0.25">
      <c r="A278" s="102" t="s">
        <v>1107</v>
      </c>
    </row>
    <row r="279" spans="1:1" x14ac:dyDescent="0.25">
      <c r="A279" s="102" t="s">
        <v>1108</v>
      </c>
    </row>
    <row r="280" spans="1:1" x14ac:dyDescent="0.25">
      <c r="A280" s="102" t="s">
        <v>1109</v>
      </c>
    </row>
    <row r="281" spans="1:1" x14ac:dyDescent="0.25">
      <c r="A281" s="102" t="s">
        <v>1110</v>
      </c>
    </row>
    <row r="282" spans="1:1" x14ac:dyDescent="0.25">
      <c r="A282" s="93" t="s">
        <v>1111</v>
      </c>
    </row>
    <row r="283" spans="1:1" x14ac:dyDescent="0.25">
      <c r="A283" s="93" t="s">
        <v>1112</v>
      </c>
    </row>
    <row r="284" spans="1:1" x14ac:dyDescent="0.25">
      <c r="A284" s="102"/>
    </row>
    <row r="285" spans="1:1" x14ac:dyDescent="0.25">
      <c r="A285" s="102" t="s">
        <v>1113</v>
      </c>
    </row>
    <row r="286" spans="1:1" x14ac:dyDescent="0.25">
      <c r="A286" s="102" t="s">
        <v>1114</v>
      </c>
    </row>
    <row r="287" spans="1:1" x14ac:dyDescent="0.25">
      <c r="A287" s="102"/>
    </row>
    <row r="288" spans="1:1" x14ac:dyDescent="0.25">
      <c r="A288" s="102" t="s">
        <v>1115</v>
      </c>
    </row>
    <row r="289" spans="1:2" x14ac:dyDescent="0.25">
      <c r="A289" s="102" t="s">
        <v>1204</v>
      </c>
    </row>
    <row r="290" spans="1:2" x14ac:dyDescent="0.25">
      <c r="A290" s="93" t="s">
        <v>858</v>
      </c>
      <c r="B290" t="s">
        <v>1116</v>
      </c>
    </row>
    <row r="291" spans="1:2" x14ac:dyDescent="0.25">
      <c r="A291" s="93" t="s">
        <v>1117</v>
      </c>
      <c r="B291" t="s">
        <v>867</v>
      </c>
    </row>
    <row r="292" spans="1:2" x14ac:dyDescent="0.25">
      <c r="A292" s="102" t="s">
        <v>1118</v>
      </c>
      <c r="B292" t="s">
        <v>1205</v>
      </c>
    </row>
    <row r="293" spans="1:2" x14ac:dyDescent="0.25">
      <c r="A293" s="102" t="s">
        <v>871</v>
      </c>
      <c r="B293" t="s">
        <v>1179</v>
      </c>
    </row>
    <row r="294" spans="1:2" x14ac:dyDescent="0.25">
      <c r="A294" s="102" t="s">
        <v>875</v>
      </c>
      <c r="B294" t="s">
        <v>1182</v>
      </c>
    </row>
    <row r="295" spans="1:2" x14ac:dyDescent="0.25">
      <c r="A295" s="102" t="s">
        <v>881</v>
      </c>
      <c r="B295" t="s">
        <v>1192</v>
      </c>
    </row>
    <row r="296" spans="1:2" x14ac:dyDescent="0.25">
      <c r="A296" s="93" t="s">
        <v>880</v>
      </c>
      <c r="B296" t="s">
        <v>1190</v>
      </c>
    </row>
    <row r="297" spans="1:2" x14ac:dyDescent="0.25">
      <c r="A297" s="93" t="s">
        <v>879</v>
      </c>
      <c r="B297" t="s">
        <v>1188</v>
      </c>
    </row>
    <row r="298" spans="1:2" x14ac:dyDescent="0.25">
      <c r="A298" s="102" t="s">
        <v>1119</v>
      </c>
      <c r="B298" t="s">
        <v>1184</v>
      </c>
    </row>
    <row r="299" spans="1:2" x14ac:dyDescent="0.25">
      <c r="A299" s="102" t="s">
        <v>1120</v>
      </c>
      <c r="B299" t="s">
        <v>1121</v>
      </c>
    </row>
    <row r="300" spans="1:2" x14ac:dyDescent="0.25">
      <c r="A300" s="102" t="s">
        <v>878</v>
      </c>
      <c r="B300" t="s">
        <v>1186</v>
      </c>
    </row>
    <row r="301" spans="1:2" x14ac:dyDescent="0.25">
      <c r="A301" s="102" t="s">
        <v>1122</v>
      </c>
      <c r="B301" t="s">
        <v>1123</v>
      </c>
    </row>
    <row r="302" spans="1:2" x14ac:dyDescent="0.25">
      <c r="A302" s="102" t="s">
        <v>1124</v>
      </c>
      <c r="B302" t="s">
        <v>883</v>
      </c>
    </row>
    <row r="303" spans="1:2" x14ac:dyDescent="0.25">
      <c r="A303" s="102" t="s">
        <v>1206</v>
      </c>
    </row>
    <row r="304" spans="1:2" x14ac:dyDescent="0.25">
      <c r="A304" s="102" t="s">
        <v>884</v>
      </c>
      <c r="B304" t="s">
        <v>885</v>
      </c>
    </row>
    <row r="305" spans="1:2" x14ac:dyDescent="0.25">
      <c r="A305" s="93" t="s">
        <v>208</v>
      </c>
      <c r="B305" t="s">
        <v>886</v>
      </c>
    </row>
    <row r="306" spans="1:2" x14ac:dyDescent="0.25">
      <c r="A306" s="93" t="s">
        <v>1207</v>
      </c>
    </row>
    <row r="307" spans="1:2" x14ac:dyDescent="0.25">
      <c r="A307" s="102" t="s">
        <v>1125</v>
      </c>
      <c r="B307" t="s">
        <v>1126</v>
      </c>
    </row>
    <row r="308" spans="1:2" x14ac:dyDescent="0.25">
      <c r="A308" s="102" t="s">
        <v>1208</v>
      </c>
    </row>
    <row r="309" spans="1:2" x14ac:dyDescent="0.25">
      <c r="A309" s="102" t="s">
        <v>1127</v>
      </c>
      <c r="B309" t="s">
        <v>1128</v>
      </c>
    </row>
    <row r="310" spans="1:2" x14ac:dyDescent="0.25">
      <c r="A310" s="102" t="s">
        <v>1129</v>
      </c>
      <c r="B310" s="109">
        <v>28.53</v>
      </c>
    </row>
    <row r="311" spans="1:2" x14ac:dyDescent="0.25">
      <c r="A311" s="102" t="s">
        <v>1130</v>
      </c>
      <c r="B311" t="s">
        <v>1131</v>
      </c>
    </row>
    <row r="312" spans="1:2" x14ac:dyDescent="0.25">
      <c r="A312" s="102" t="s">
        <v>1132</v>
      </c>
    </row>
    <row r="313" spans="1:2" x14ac:dyDescent="0.25">
      <c r="A313" s="102" t="s">
        <v>1133</v>
      </c>
      <c r="B313" t="s">
        <v>1134</v>
      </c>
    </row>
    <row r="314" spans="1:2" x14ac:dyDescent="0.25">
      <c r="A314" s="102" t="s">
        <v>1135</v>
      </c>
      <c r="B314" t="s">
        <v>1136</v>
      </c>
    </row>
    <row r="315" spans="1:2" x14ac:dyDescent="0.25">
      <c r="A315" s="93" t="s">
        <v>1209</v>
      </c>
    </row>
    <row r="316" spans="1:2" x14ac:dyDescent="0.25">
      <c r="A316" s="102" t="s">
        <v>1137</v>
      </c>
      <c r="B316" s="112">
        <v>2757147</v>
      </c>
    </row>
    <row r="317" spans="1:2" x14ac:dyDescent="0.25">
      <c r="A317" s="102" t="s">
        <v>1138</v>
      </c>
      <c r="B317" t="s">
        <v>1139</v>
      </c>
    </row>
    <row r="318" spans="1:2" x14ac:dyDescent="0.25">
      <c r="A318" s="102" t="s">
        <v>1140</v>
      </c>
      <c r="B318" s="110">
        <v>161.69999999999999</v>
      </c>
    </row>
    <row r="319" spans="1:2" x14ac:dyDescent="0.25">
      <c r="A319" s="102" t="s">
        <v>1141</v>
      </c>
      <c r="B319" t="s">
        <v>1142</v>
      </c>
    </row>
    <row r="320" spans="1:2" x14ac:dyDescent="0.25">
      <c r="A320" s="102" t="s">
        <v>844</v>
      </c>
      <c r="B320" s="110">
        <v>877.803</v>
      </c>
    </row>
    <row r="321" spans="1:2" x14ac:dyDescent="0.25">
      <c r="A321" s="102" t="s">
        <v>845</v>
      </c>
      <c r="B321" s="110">
        <v>102.854</v>
      </c>
    </row>
    <row r="322" spans="1:2" x14ac:dyDescent="0.25">
      <c r="A322" s="102" t="s">
        <v>846</v>
      </c>
      <c r="B322" s="110">
        <v>35.606999999999999</v>
      </c>
    </row>
    <row r="323" spans="1:2" x14ac:dyDescent="0.25">
      <c r="A323" s="93" t="e">
        <f xml:space="preserve"> indicador sube</f>
        <v>#NAME?</v>
      </c>
      <c r="B323" t="e">
        <f xml:space="preserve"> indicador baja</f>
        <v>#NAME?</v>
      </c>
    </row>
    <row r="324" spans="1:2" x14ac:dyDescent="0.25">
      <c r="A324" s="102" t="e">
        <f xml:space="preserve"> indicador igual</f>
        <v>#NAME?</v>
      </c>
      <c r="B324" t="e">
        <f xml:space="preserve"> indicador desactualizado</f>
        <v>#NAME?</v>
      </c>
    </row>
    <row r="325" spans="1:2" x14ac:dyDescent="0.25">
      <c r="A325" s="102" t="s">
        <v>1143</v>
      </c>
      <c r="B325" t="e">
        <f xml:space="preserve"> sin valor para comparar</f>
        <v>#NAME?</v>
      </c>
    </row>
    <row r="326" spans="1:2" x14ac:dyDescent="0.25">
      <c r="A326" s="102" t="s">
        <v>1144</v>
      </c>
    </row>
    <row r="327" spans="1:2" x14ac:dyDescent="0.25">
      <c r="A327" s="102" t="s">
        <v>1145</v>
      </c>
    </row>
    <row r="328" spans="1:2" x14ac:dyDescent="0.25">
      <c r="A328" s="102" t="s">
        <v>1146</v>
      </c>
    </row>
    <row r="329" spans="1:2" x14ac:dyDescent="0.25">
      <c r="A329" s="102" t="s">
        <v>1147</v>
      </c>
    </row>
    <row r="330" spans="1:2" x14ac:dyDescent="0.25">
      <c r="A330" s="102" t="s">
        <v>1148</v>
      </c>
    </row>
    <row r="331" spans="1:2" x14ac:dyDescent="0.25">
      <c r="A331" s="102" t="s">
        <v>1210</v>
      </c>
    </row>
    <row r="332" spans="1:2" x14ac:dyDescent="0.25">
      <c r="A332" s="102" t="s">
        <v>1149</v>
      </c>
    </row>
    <row r="333" spans="1:2" x14ac:dyDescent="0.25">
      <c r="A333" s="102"/>
    </row>
    <row r="334" spans="1:2" x14ac:dyDescent="0.25">
      <c r="A334" s="103"/>
    </row>
    <row r="335" spans="1:2" ht="21.75" x14ac:dyDescent="0.3">
      <c r="A335" s="104"/>
    </row>
    <row r="336" spans="1:2" x14ac:dyDescent="0.25">
      <c r="A336" s="105"/>
    </row>
    <row r="337" spans="1:1" x14ac:dyDescent="0.25">
      <c r="A337" s="105"/>
    </row>
    <row r="338" spans="1:1" x14ac:dyDescent="0.25">
      <c r="A338" s="103"/>
    </row>
    <row r="339" spans="1:1" x14ac:dyDescent="0.25">
      <c r="A339" s="103"/>
    </row>
    <row r="340" spans="1:1" x14ac:dyDescent="0.25">
      <c r="A340" s="103"/>
    </row>
    <row r="341" spans="1:1" x14ac:dyDescent="0.25">
      <c r="A341" s="106"/>
    </row>
    <row r="342" spans="1:1" x14ac:dyDescent="0.25">
      <c r="A342" s="93"/>
    </row>
    <row r="343" spans="1:1" x14ac:dyDescent="0.25">
      <c r="A343" s="93"/>
    </row>
    <row r="344" spans="1:1" x14ac:dyDescent="0.25">
      <c r="A344" s="106"/>
    </row>
    <row r="345" spans="1:1" x14ac:dyDescent="0.25">
      <c r="A345" s="93"/>
    </row>
    <row r="346" spans="1:1" x14ac:dyDescent="0.25">
      <c r="A346" s="93"/>
    </row>
    <row r="347" spans="1:1" x14ac:dyDescent="0.25">
      <c r="A347" s="93"/>
    </row>
    <row r="348" spans="1:1" x14ac:dyDescent="0.25">
      <c r="A348" s="102"/>
    </row>
    <row r="349" spans="1:1" x14ac:dyDescent="0.25">
      <c r="A349" s="102"/>
    </row>
    <row r="350" spans="1:1" x14ac:dyDescent="0.25">
      <c r="A350" s="102"/>
    </row>
    <row r="351" spans="1:1" x14ac:dyDescent="0.25">
      <c r="A351" s="93"/>
    </row>
    <row r="352" spans="1:1" x14ac:dyDescent="0.25">
      <c r="A352" s="103"/>
    </row>
    <row r="353" spans="1:1" x14ac:dyDescent="0.25">
      <c r="A353" s="103"/>
    </row>
    <row r="354" spans="1:1" x14ac:dyDescent="0.25">
      <c r="A354" s="93"/>
    </row>
    <row r="355" spans="1:1" x14ac:dyDescent="0.25">
      <c r="A355" s="103"/>
    </row>
    <row r="356" spans="1:1" x14ac:dyDescent="0.25">
      <c r="A356" s="93"/>
    </row>
    <row r="357" spans="1:1" x14ac:dyDescent="0.25">
      <c r="A357" s="103"/>
    </row>
    <row r="358" spans="1:1" x14ac:dyDescent="0.25">
      <c r="A358" s="103"/>
    </row>
    <row r="359" spans="1:1" x14ac:dyDescent="0.25">
      <c r="A359" s="93"/>
    </row>
    <row r="360" spans="1:1" x14ac:dyDescent="0.25">
      <c r="A360" s="93"/>
    </row>
    <row r="361" spans="1:1" x14ac:dyDescent="0.25">
      <c r="A361" s="93"/>
    </row>
    <row r="362" spans="1:1" x14ac:dyDescent="0.25">
      <c r="A362" s="93"/>
    </row>
    <row r="363" spans="1:1" x14ac:dyDescent="0.25">
      <c r="A363" s="93"/>
    </row>
    <row r="364" spans="1:1" x14ac:dyDescent="0.25">
      <c r="A364" s="105"/>
    </row>
    <row r="365" spans="1:1" x14ac:dyDescent="0.25">
      <c r="A365" s="105"/>
    </row>
    <row r="366" spans="1:1" x14ac:dyDescent="0.25">
      <c r="A366" s="103"/>
    </row>
    <row r="367" spans="1:1" x14ac:dyDescent="0.25">
      <c r="A367" s="103"/>
    </row>
    <row r="368" spans="1:1" x14ac:dyDescent="0.25">
      <c r="A368" s="103"/>
    </row>
    <row r="369" spans="1:2" x14ac:dyDescent="0.25">
      <c r="A369" s="101"/>
    </row>
    <row r="370" spans="1:2" x14ac:dyDescent="0.25">
      <c r="A370" s="93"/>
    </row>
    <row r="371" spans="1:2" x14ac:dyDescent="0.25">
      <c r="A371" s="101"/>
    </row>
    <row r="372" spans="1:2" x14ac:dyDescent="0.25">
      <c r="A372" s="103"/>
    </row>
    <row r="373" spans="1:2" x14ac:dyDescent="0.25">
      <c r="A373" s="93"/>
    </row>
    <row r="374" spans="1:2" x14ac:dyDescent="0.25">
      <c r="A374" s="93"/>
    </row>
    <row r="375" spans="1:2" x14ac:dyDescent="0.25">
      <c r="A375" s="93"/>
    </row>
    <row r="376" spans="1:2" x14ac:dyDescent="0.25">
      <c r="A376" s="93"/>
    </row>
    <row r="377" spans="1:2" x14ac:dyDescent="0.25">
      <c r="A377" s="93"/>
    </row>
    <row r="378" spans="1:2" x14ac:dyDescent="0.25">
      <c r="A378" s="93"/>
    </row>
    <row r="379" spans="1:2" x14ac:dyDescent="0.25">
      <c r="A379" s="93"/>
    </row>
    <row r="380" spans="1:2" x14ac:dyDescent="0.25">
      <c r="A380" s="93"/>
    </row>
    <row r="381" spans="1:2" x14ac:dyDescent="0.25">
      <c r="A381" s="103"/>
    </row>
    <row r="382" spans="1:2" x14ac:dyDescent="0.25">
      <c r="A382" s="105"/>
      <c r="B382" s="109"/>
    </row>
    <row r="383" spans="1:2" x14ac:dyDescent="0.25">
      <c r="A383" s="103"/>
    </row>
    <row r="384" spans="1:2" x14ac:dyDescent="0.25">
      <c r="A384" s="103"/>
    </row>
    <row r="385" spans="1:2" x14ac:dyDescent="0.25">
      <c r="A385" s="103"/>
    </row>
    <row r="386" spans="1:2" x14ac:dyDescent="0.25">
      <c r="A386" s="103"/>
    </row>
    <row r="387" spans="1:2" x14ac:dyDescent="0.25">
      <c r="A387" s="103"/>
    </row>
    <row r="388" spans="1:2" x14ac:dyDescent="0.25">
      <c r="A388" s="103"/>
      <c r="B388" s="112"/>
    </row>
    <row r="389" spans="1:2" x14ac:dyDescent="0.25">
      <c r="A389" s="107"/>
    </row>
    <row r="390" spans="1:2" x14ac:dyDescent="0.25">
      <c r="A390" s="107"/>
      <c r="B390" s="110"/>
    </row>
    <row r="391" spans="1:2" x14ac:dyDescent="0.25">
      <c r="A391" s="107"/>
    </row>
    <row r="392" spans="1:2" ht="21.75" x14ac:dyDescent="0.3">
      <c r="A392" s="108"/>
      <c r="B392" s="110"/>
    </row>
    <row r="393" spans="1:2" x14ac:dyDescent="0.25">
      <c r="A393" s="93"/>
      <c r="B393" s="110"/>
    </row>
    <row r="394" spans="1:2" x14ac:dyDescent="0.25">
      <c r="A394" s="102"/>
      <c r="B394" s="110"/>
    </row>
    <row r="395" spans="1:2" x14ac:dyDescent="0.25">
      <c r="A395" s="93"/>
    </row>
    <row r="396" spans="1:2" x14ac:dyDescent="0.25">
      <c r="A396" s="88"/>
    </row>
    <row r="397" spans="1:2" x14ac:dyDescent="0.25">
      <c r="A397" s="88"/>
    </row>
    <row r="398" spans="1:2" x14ac:dyDescent="0.25">
      <c r="A398" s="45"/>
    </row>
    <row r="399" spans="1:2" x14ac:dyDescent="0.25">
      <c r="A399" s="37"/>
    </row>
    <row r="400" spans="1:2" x14ac:dyDescent="0.25">
      <c r="A400" s="88"/>
    </row>
    <row r="401" spans="1:2" x14ac:dyDescent="0.25">
      <c r="A401" s="88"/>
    </row>
    <row r="402" spans="1:2" x14ac:dyDescent="0.25">
      <c r="A402" s="45"/>
    </row>
    <row r="403" spans="1:2" x14ac:dyDescent="0.25">
      <c r="A403" s="37"/>
    </row>
    <row r="404" spans="1:2" x14ac:dyDescent="0.25">
      <c r="A404" s="88"/>
    </row>
    <row r="405" spans="1:2" x14ac:dyDescent="0.25">
      <c r="A405" s="37"/>
      <c r="B405" s="37"/>
    </row>
    <row r="406" spans="1:2" x14ac:dyDescent="0.25">
      <c r="A406" s="37"/>
      <c r="B406" s="37"/>
    </row>
    <row r="407" spans="1:2" x14ac:dyDescent="0.25">
      <c r="A407" s="37"/>
      <c r="B407" s="37"/>
    </row>
    <row r="408" spans="1:2" x14ac:dyDescent="0.25">
      <c r="A408" s="37"/>
      <c r="B408" s="37"/>
    </row>
    <row r="409" spans="1:2" x14ac:dyDescent="0.25">
      <c r="A409" s="37"/>
      <c r="B409" s="37"/>
    </row>
    <row r="410" spans="1:2" x14ac:dyDescent="0.25">
      <c r="A410" s="37"/>
      <c r="B410" s="37"/>
    </row>
    <row r="411" spans="1:2" x14ac:dyDescent="0.25">
      <c r="A411" s="37"/>
      <c r="B411" s="37"/>
    </row>
    <row r="412" spans="1:2" x14ac:dyDescent="0.25">
      <c r="A412" s="37"/>
      <c r="B412" s="37"/>
    </row>
    <row r="413" spans="1:2" x14ac:dyDescent="0.25">
      <c r="A413" s="37"/>
      <c r="B413" s="37"/>
    </row>
    <row r="414" spans="1:2" x14ac:dyDescent="0.25">
      <c r="A414" s="37"/>
      <c r="B414" s="37"/>
    </row>
    <row r="415" spans="1:2" x14ac:dyDescent="0.25">
      <c r="A415" s="37"/>
      <c r="B415" s="37"/>
    </row>
    <row r="416" spans="1:2" x14ac:dyDescent="0.25">
      <c r="A416" s="37"/>
      <c r="B416" s="37"/>
    </row>
    <row r="417" spans="1:2" x14ac:dyDescent="0.25">
      <c r="A417" s="37"/>
      <c r="B417" s="37"/>
    </row>
    <row r="418" spans="1:2" x14ac:dyDescent="0.25">
      <c r="A418" s="37"/>
      <c r="B418" s="37"/>
    </row>
    <row r="419" spans="1:2" x14ac:dyDescent="0.25">
      <c r="A419" s="37"/>
      <c r="B419" s="37"/>
    </row>
    <row r="420" spans="1:2" x14ac:dyDescent="0.25">
      <c r="A420" s="37"/>
      <c r="B420" s="37"/>
    </row>
    <row r="421" spans="1:2" x14ac:dyDescent="0.25">
      <c r="A421" s="37"/>
      <c r="B421" s="37"/>
    </row>
    <row r="422" spans="1:2" x14ac:dyDescent="0.25">
      <c r="A422" s="37"/>
      <c r="B422" s="37"/>
    </row>
    <row r="423" spans="1:2" x14ac:dyDescent="0.25">
      <c r="A423" s="37"/>
      <c r="B423" s="37"/>
    </row>
    <row r="424" spans="1:2" x14ac:dyDescent="0.25">
      <c r="A424" s="37"/>
      <c r="B424" s="37"/>
    </row>
    <row r="425" spans="1:2" x14ac:dyDescent="0.25">
      <c r="A425" s="37"/>
      <c r="B425" s="113"/>
    </row>
    <row r="426" spans="1:2" x14ac:dyDescent="0.25">
      <c r="A426" s="37"/>
      <c r="B426" s="37"/>
    </row>
    <row r="427" spans="1:2" x14ac:dyDescent="0.25">
      <c r="A427" s="37"/>
      <c r="B427" s="37"/>
    </row>
    <row r="428" spans="1:2" x14ac:dyDescent="0.25">
      <c r="A428" s="37"/>
      <c r="B428" s="37"/>
    </row>
    <row r="429" spans="1:2" x14ac:dyDescent="0.25">
      <c r="A429" s="37"/>
      <c r="B429" s="113"/>
    </row>
    <row r="430" spans="1:2" x14ac:dyDescent="0.25">
      <c r="A430" s="37"/>
      <c r="B430" s="37"/>
    </row>
    <row r="431" spans="1:2" x14ac:dyDescent="0.25">
      <c r="A431" s="37"/>
      <c r="B431" s="92"/>
    </row>
    <row r="432" spans="1:2" x14ac:dyDescent="0.25">
      <c r="A432" s="37"/>
      <c r="B432" s="37"/>
    </row>
    <row r="433" spans="1:2" x14ac:dyDescent="0.25">
      <c r="A433" s="37"/>
      <c r="B433" s="111"/>
    </row>
    <row r="434" spans="1:2" x14ac:dyDescent="0.25">
      <c r="A434" s="37"/>
      <c r="B434" s="37"/>
    </row>
    <row r="435" spans="1:2" x14ac:dyDescent="0.25">
      <c r="A435" s="37"/>
      <c r="B435" s="111"/>
    </row>
    <row r="436" spans="1:2" x14ac:dyDescent="0.25">
      <c r="A436" s="37"/>
      <c r="B436" s="111"/>
    </row>
    <row r="437" spans="1:2" x14ac:dyDescent="0.25">
      <c r="A437" s="37"/>
      <c r="B437" s="111"/>
    </row>
    <row r="438" spans="1:2" x14ac:dyDescent="0.25">
      <c r="A438" s="37"/>
      <c r="B438" s="37"/>
    </row>
    <row r="439" spans="1:2" x14ac:dyDescent="0.25">
      <c r="A439" s="37"/>
      <c r="B439" s="111"/>
    </row>
    <row r="440" spans="1:2" x14ac:dyDescent="0.25">
      <c r="A440" s="37"/>
      <c r="B440" s="111"/>
    </row>
    <row r="441" spans="1:2" x14ac:dyDescent="0.25">
      <c r="A441" s="37"/>
      <c r="B441" s="111"/>
    </row>
    <row r="442" spans="1:2" x14ac:dyDescent="0.25">
      <c r="A442" s="37"/>
      <c r="B442" s="37"/>
    </row>
    <row r="443" spans="1:2" x14ac:dyDescent="0.25">
      <c r="A443" s="37"/>
      <c r="B443" s="37"/>
    </row>
    <row r="444" spans="1:2" x14ac:dyDescent="0.25">
      <c r="A444" s="37"/>
      <c r="B444" s="37"/>
    </row>
    <row r="445" spans="1:2" x14ac:dyDescent="0.25">
      <c r="A445" s="37"/>
      <c r="B445" s="37"/>
    </row>
    <row r="446" spans="1:2" x14ac:dyDescent="0.25">
      <c r="A446" s="37"/>
      <c r="B446" s="37"/>
    </row>
    <row r="447" spans="1:2" x14ac:dyDescent="0.25">
      <c r="A447" s="37"/>
      <c r="B447" s="37"/>
    </row>
    <row r="448" spans="1:2" x14ac:dyDescent="0.25">
      <c r="A448" s="37"/>
      <c r="B448" s="37"/>
    </row>
    <row r="449" spans="1:2" x14ac:dyDescent="0.25">
      <c r="A449" s="37"/>
      <c r="B449" s="37"/>
    </row>
    <row r="450" spans="1:2" x14ac:dyDescent="0.25">
      <c r="A450" s="37"/>
      <c r="B450" s="37"/>
    </row>
    <row r="451" spans="1:2" x14ac:dyDescent="0.25">
      <c r="A451" s="37"/>
      <c r="B451" s="37"/>
    </row>
    <row r="452" spans="1:2" x14ac:dyDescent="0.25">
      <c r="A452" s="37"/>
      <c r="B452" s="37"/>
    </row>
    <row r="453" spans="1:2" x14ac:dyDescent="0.25">
      <c r="A453" s="37"/>
      <c r="B453" s="37"/>
    </row>
    <row r="454" spans="1:2" x14ac:dyDescent="0.25">
      <c r="A454" s="37"/>
      <c r="B454" s="37"/>
    </row>
    <row r="455" spans="1:2" x14ac:dyDescent="0.25">
      <c r="A455" s="37"/>
      <c r="B455" s="37"/>
    </row>
    <row r="456" spans="1:2" x14ac:dyDescent="0.25">
      <c r="A456" s="37"/>
      <c r="B456" s="37"/>
    </row>
    <row r="457" spans="1:2" x14ac:dyDescent="0.25">
      <c r="A457" s="37"/>
      <c r="B457" s="37"/>
    </row>
    <row r="458" spans="1:2" x14ac:dyDescent="0.25">
      <c r="A458" s="37"/>
      <c r="B458" s="37"/>
    </row>
    <row r="459" spans="1:2" x14ac:dyDescent="0.25">
      <c r="A459" s="37"/>
      <c r="B459" s="37"/>
    </row>
    <row r="460" spans="1:2" x14ac:dyDescent="0.25">
      <c r="A460" s="37"/>
      <c r="B460" s="113"/>
    </row>
    <row r="461" spans="1:2" x14ac:dyDescent="0.25">
      <c r="A461" s="37"/>
      <c r="B461" s="37"/>
    </row>
    <row r="462" spans="1:2" x14ac:dyDescent="0.25">
      <c r="A462" s="37"/>
      <c r="B462" s="37"/>
    </row>
    <row r="463" spans="1:2" x14ac:dyDescent="0.25">
      <c r="A463" s="37"/>
      <c r="B463" s="37"/>
    </row>
    <row r="464" spans="1:2" x14ac:dyDescent="0.25">
      <c r="A464" s="37"/>
      <c r="B464" s="37"/>
    </row>
    <row r="465" spans="1:2" x14ac:dyDescent="0.25">
      <c r="A465" s="37"/>
      <c r="B465" s="37"/>
    </row>
    <row r="466" spans="1:2" x14ac:dyDescent="0.25">
      <c r="A466" s="37"/>
      <c r="B466" s="92"/>
    </row>
    <row r="467" spans="1:2" x14ac:dyDescent="0.25">
      <c r="A467" s="37"/>
      <c r="B467" s="37"/>
    </row>
    <row r="468" spans="1:2" x14ac:dyDescent="0.25">
      <c r="A468" s="37"/>
      <c r="B468" s="111"/>
    </row>
    <row r="469" spans="1:2" x14ac:dyDescent="0.25">
      <c r="A469" s="37"/>
      <c r="B469" s="37"/>
    </row>
    <row r="470" spans="1:2" x14ac:dyDescent="0.25">
      <c r="A470" s="37"/>
      <c r="B470" s="111"/>
    </row>
    <row r="471" spans="1:2" x14ac:dyDescent="0.25">
      <c r="A471" s="37"/>
      <c r="B471" s="111"/>
    </row>
    <row r="472" spans="1:2" x14ac:dyDescent="0.25">
      <c r="A472" s="37"/>
      <c r="B472" s="111"/>
    </row>
    <row r="473" spans="1:2" x14ac:dyDescent="0.25">
      <c r="A473" s="37"/>
      <c r="B473" s="37"/>
    </row>
    <row r="474" spans="1:2" x14ac:dyDescent="0.25">
      <c r="A474" s="37"/>
      <c r="B474" s="37"/>
    </row>
    <row r="475" spans="1:2" x14ac:dyDescent="0.25">
      <c r="A475" s="37"/>
      <c r="B475" s="37"/>
    </row>
    <row r="476" spans="1:2" x14ac:dyDescent="0.25">
      <c r="A476" s="37"/>
      <c r="B476" s="37"/>
    </row>
    <row r="477" spans="1:2" x14ac:dyDescent="0.25">
      <c r="A477" s="37"/>
      <c r="B477" s="37"/>
    </row>
    <row r="478" spans="1:2" x14ac:dyDescent="0.25">
      <c r="A478" s="37"/>
      <c r="B478" s="37"/>
    </row>
    <row r="479" spans="1:2" x14ac:dyDescent="0.25">
      <c r="A479" s="37"/>
      <c r="B479" s="37"/>
    </row>
    <row r="480" spans="1:2" x14ac:dyDescent="0.25">
      <c r="A480" s="37"/>
      <c r="B480" s="37"/>
    </row>
    <row r="481" spans="1:6" x14ac:dyDescent="0.25">
      <c r="A481" s="37"/>
      <c r="B481" s="37"/>
    </row>
    <row r="482" spans="1:6" x14ac:dyDescent="0.25">
      <c r="A482" s="37"/>
      <c r="B482" s="37"/>
    </row>
    <row r="483" spans="1:6" x14ac:dyDescent="0.25">
      <c r="A483" s="37"/>
      <c r="B483" s="37"/>
    </row>
    <row r="484" spans="1:6" x14ac:dyDescent="0.25">
      <c r="A484" s="37"/>
      <c r="B484" s="37"/>
    </row>
    <row r="485" spans="1:6" x14ac:dyDescent="0.25">
      <c r="A485" s="37"/>
      <c r="B485" s="37"/>
    </row>
    <row r="486" spans="1:6" x14ac:dyDescent="0.25">
      <c r="A486" s="37"/>
      <c r="B486" s="37"/>
    </row>
    <row r="487" spans="1:6" x14ac:dyDescent="0.25">
      <c r="A487" s="37"/>
      <c r="B487" s="37"/>
    </row>
    <row r="488" spans="1:6" x14ac:dyDescent="0.25">
      <c r="A488" s="37"/>
      <c r="B488" s="113"/>
    </row>
    <row r="489" spans="1:6" x14ac:dyDescent="0.25">
      <c r="A489" s="37"/>
      <c r="B489" s="37"/>
      <c r="C489" s="2"/>
      <c r="D489" s="2"/>
      <c r="E489" s="2"/>
      <c r="F489" s="2"/>
    </row>
    <row r="490" spans="1:6" x14ac:dyDescent="0.25">
      <c r="A490" s="37"/>
      <c r="B490" s="37"/>
      <c r="C490" s="37"/>
      <c r="D490" s="37"/>
      <c r="E490" s="37"/>
      <c r="F490" s="37"/>
    </row>
    <row r="491" spans="1:6" x14ac:dyDescent="0.25">
      <c r="A491" s="37"/>
      <c r="B491" s="37"/>
      <c r="C491" s="37"/>
      <c r="D491" s="37"/>
      <c r="E491" s="37"/>
      <c r="F491" s="37"/>
    </row>
    <row r="492" spans="1:6" x14ac:dyDescent="0.25">
      <c r="A492" s="37"/>
      <c r="B492" s="37"/>
      <c r="C492" s="37"/>
      <c r="D492" s="37"/>
      <c r="E492" s="37"/>
      <c r="F492" s="37"/>
    </row>
    <row r="493" spans="1:6" x14ac:dyDescent="0.25">
      <c r="A493" s="37"/>
      <c r="B493" s="37"/>
    </row>
    <row r="494" spans="1:6" x14ac:dyDescent="0.25">
      <c r="A494" s="37"/>
      <c r="B494" s="92"/>
    </row>
    <row r="495" spans="1:6" x14ac:dyDescent="0.25">
      <c r="A495" s="37"/>
      <c r="B495" s="37"/>
    </row>
    <row r="496" spans="1:6" x14ac:dyDescent="0.25">
      <c r="A496" s="37"/>
      <c r="B496" s="111"/>
    </row>
    <row r="497" spans="1:6" x14ac:dyDescent="0.25">
      <c r="A497" s="37"/>
      <c r="B497" s="37"/>
    </row>
    <row r="498" spans="1:6" x14ac:dyDescent="0.25">
      <c r="A498" s="37"/>
      <c r="B498" s="111"/>
    </row>
    <row r="499" spans="1:6" x14ac:dyDescent="0.25">
      <c r="A499" s="37"/>
      <c r="B499" s="111"/>
    </row>
    <row r="500" spans="1:6" x14ac:dyDescent="0.25">
      <c r="A500" s="37"/>
      <c r="B500" s="111"/>
    </row>
    <row r="501" spans="1:6" x14ac:dyDescent="0.25">
      <c r="A501" s="37"/>
      <c r="B501" s="37"/>
    </row>
    <row r="502" spans="1:6" x14ac:dyDescent="0.25">
      <c r="A502" s="37"/>
      <c r="B502" s="37"/>
      <c r="C502" s="2"/>
      <c r="D502" s="2"/>
      <c r="E502" s="2"/>
      <c r="F502" s="2"/>
    </row>
    <row r="503" spans="1:6" ht="15" customHeight="1" x14ac:dyDescent="0.25">
      <c r="A503" s="37"/>
      <c r="B503" s="37"/>
    </row>
    <row r="504" spans="1:6" x14ac:dyDescent="0.25">
      <c r="A504" s="37"/>
      <c r="B504" s="37"/>
      <c r="C504" s="37"/>
      <c r="D504" s="91"/>
      <c r="E504" s="37"/>
    </row>
    <row r="505" spans="1:6" x14ac:dyDescent="0.25">
      <c r="A505" s="37"/>
      <c r="B505" s="37"/>
      <c r="C505" s="37"/>
      <c r="D505" s="91"/>
      <c r="E505" s="37"/>
    </row>
    <row r="506" spans="1:6" x14ac:dyDescent="0.25">
      <c r="A506" s="37"/>
      <c r="B506" s="37"/>
    </row>
    <row r="507" spans="1:6" x14ac:dyDescent="0.25">
      <c r="A507" s="37"/>
      <c r="B507" s="37"/>
      <c r="C507" s="37"/>
      <c r="D507" s="91"/>
      <c r="E507" s="37"/>
      <c r="F507" s="37"/>
    </row>
    <row r="508" spans="1:6" x14ac:dyDescent="0.25">
      <c r="A508" s="37"/>
      <c r="B508" s="37"/>
      <c r="C508" s="37"/>
      <c r="D508" s="91"/>
      <c r="E508" s="37"/>
      <c r="F508" s="37"/>
    </row>
    <row r="509" spans="1:6" x14ac:dyDescent="0.25">
      <c r="A509" s="37"/>
      <c r="B509" s="37"/>
      <c r="C509" s="37"/>
      <c r="D509" s="91"/>
      <c r="E509" s="37"/>
      <c r="F509" s="37"/>
    </row>
    <row r="510" spans="1:6" x14ac:dyDescent="0.25">
      <c r="A510" s="37"/>
      <c r="B510" s="37"/>
    </row>
    <row r="511" spans="1:6" x14ac:dyDescent="0.25">
      <c r="A511" s="93"/>
      <c r="B511" s="37"/>
      <c r="C511" s="2"/>
      <c r="D511" s="2"/>
    </row>
    <row r="512" spans="1:6" x14ac:dyDescent="0.25">
      <c r="A512" s="93"/>
      <c r="B512" s="37"/>
      <c r="C512" s="92"/>
      <c r="D512" s="45"/>
    </row>
    <row r="513" spans="1:8" x14ac:dyDescent="0.25">
      <c r="A513" s="93"/>
      <c r="B513" s="37"/>
    </row>
    <row r="514" spans="1:8" x14ac:dyDescent="0.25">
      <c r="A514" s="93"/>
      <c r="B514" s="37"/>
    </row>
    <row r="515" spans="1:8" ht="15" customHeight="1" x14ac:dyDescent="0.25">
      <c r="A515" s="93"/>
      <c r="B515" s="37"/>
      <c r="C515" s="2"/>
      <c r="D515" s="2"/>
      <c r="E515" s="2"/>
      <c r="F515" s="2"/>
      <c r="G515" s="2"/>
    </row>
    <row r="516" spans="1:8" ht="15" customHeight="1" x14ac:dyDescent="0.25">
      <c r="A516" s="93"/>
      <c r="B516" s="37"/>
    </row>
    <row r="517" spans="1:8" x14ac:dyDescent="0.25">
      <c r="A517" s="93"/>
      <c r="B517" s="37"/>
      <c r="C517" s="91"/>
      <c r="D517" s="45"/>
      <c r="E517" s="37"/>
      <c r="F517" s="37"/>
      <c r="G517" s="94"/>
      <c r="H517" s="37"/>
    </row>
    <row r="518" spans="1:8" x14ac:dyDescent="0.25">
      <c r="A518" s="93"/>
      <c r="B518" s="37"/>
      <c r="C518" s="91"/>
      <c r="D518" s="45"/>
      <c r="E518" s="37"/>
      <c r="F518" s="37"/>
      <c r="G518" s="94"/>
      <c r="H518" s="37"/>
    </row>
    <row r="519" spans="1:8" x14ac:dyDescent="0.25">
      <c r="A519" s="93"/>
      <c r="B519" s="37"/>
      <c r="C519" s="91"/>
      <c r="D519" s="45"/>
      <c r="E519" s="37"/>
      <c r="F519" s="37"/>
      <c r="G519" s="37"/>
      <c r="H519" s="37"/>
    </row>
    <row r="520" spans="1:8" x14ac:dyDescent="0.25">
      <c r="A520" s="93"/>
      <c r="B520" s="37"/>
      <c r="C520" s="91"/>
      <c r="D520" s="45"/>
      <c r="E520" s="37"/>
      <c r="F520" s="37"/>
      <c r="G520" s="37"/>
      <c r="H520" s="37"/>
    </row>
    <row r="521" spans="1:8" x14ac:dyDescent="0.25">
      <c r="A521" s="93"/>
      <c r="B521" s="37"/>
      <c r="C521" s="91"/>
      <c r="D521" s="45"/>
      <c r="E521" s="37"/>
      <c r="F521" s="37"/>
      <c r="G521" s="94"/>
      <c r="H521" s="37"/>
    </row>
    <row r="522" spans="1:8" x14ac:dyDescent="0.25">
      <c r="A522" s="24"/>
      <c r="C522" s="91"/>
      <c r="D522" s="45"/>
      <c r="E522" s="37"/>
      <c r="F522" s="37"/>
      <c r="G522" s="94"/>
      <c r="H522" s="37"/>
    </row>
    <row r="523" spans="1:8" ht="18" x14ac:dyDescent="0.25">
      <c r="A523" s="89"/>
      <c r="C523" s="91"/>
      <c r="D523" s="45"/>
      <c r="E523" s="37"/>
      <c r="F523" s="37"/>
      <c r="G523" s="94"/>
      <c r="H523" s="37"/>
    </row>
    <row r="524" spans="1:8" x14ac:dyDescent="0.25">
      <c r="A524" s="2"/>
      <c r="B524" s="62"/>
      <c r="C524" s="91"/>
      <c r="D524" s="45"/>
      <c r="E524" s="37"/>
      <c r="F524" s="37"/>
      <c r="G524" s="94"/>
      <c r="H524" s="37"/>
    </row>
    <row r="525" spans="1:8" x14ac:dyDescent="0.25">
      <c r="A525" s="37"/>
      <c r="B525" s="37"/>
      <c r="C525" s="91"/>
      <c r="D525" s="45"/>
      <c r="E525" s="37"/>
      <c r="F525" s="37"/>
      <c r="G525" s="94"/>
      <c r="H525" s="37"/>
    </row>
    <row r="526" spans="1:8" x14ac:dyDescent="0.25">
      <c r="A526" s="37"/>
      <c r="B526" s="37"/>
      <c r="C526" s="91"/>
      <c r="D526" s="45"/>
      <c r="E526" s="37"/>
      <c r="F526" s="94"/>
      <c r="G526" s="94"/>
      <c r="H526" s="37"/>
    </row>
    <row r="527" spans="1:8" x14ac:dyDescent="0.25">
      <c r="A527" s="2"/>
      <c r="B527" s="62"/>
    </row>
    <row r="528" spans="1:8" x14ac:dyDescent="0.25">
      <c r="A528" s="37"/>
      <c r="B528" s="37"/>
      <c r="C528" s="91"/>
      <c r="D528" s="45"/>
      <c r="E528" s="37"/>
      <c r="F528" s="37"/>
      <c r="G528" s="94"/>
      <c r="H528" s="37"/>
    </row>
    <row r="529" spans="1:8" x14ac:dyDescent="0.25">
      <c r="A529" s="37"/>
      <c r="B529" s="37"/>
      <c r="C529" s="91"/>
      <c r="D529" s="45"/>
      <c r="E529" s="37"/>
      <c r="F529" s="37"/>
      <c r="G529" s="94"/>
      <c r="H529" s="37"/>
    </row>
    <row r="530" spans="1:8" x14ac:dyDescent="0.25">
      <c r="A530" s="24"/>
      <c r="C530" s="91"/>
      <c r="D530" s="45"/>
      <c r="E530" s="37"/>
      <c r="F530" s="37"/>
      <c r="G530" s="37"/>
      <c r="H530" s="37"/>
    </row>
    <row r="531" spans="1:8" x14ac:dyDescent="0.25">
      <c r="C531" s="91"/>
      <c r="D531" s="45"/>
      <c r="E531" s="37"/>
      <c r="F531" s="94"/>
      <c r="G531" s="94"/>
      <c r="H531" s="37"/>
    </row>
    <row r="532" spans="1:8" x14ac:dyDescent="0.25">
      <c r="A532" s="37"/>
      <c r="C532" s="91"/>
      <c r="D532" s="45"/>
      <c r="E532" s="37"/>
      <c r="F532" s="37"/>
      <c r="G532" s="37"/>
      <c r="H532" s="37"/>
    </row>
    <row r="533" spans="1:8" x14ac:dyDescent="0.25">
      <c r="C533" s="91"/>
      <c r="D533" s="45"/>
      <c r="E533" s="37"/>
      <c r="F533" s="37"/>
      <c r="G533" s="37"/>
      <c r="H533" s="37"/>
    </row>
    <row r="534" spans="1:8" x14ac:dyDescent="0.25">
      <c r="A534" s="63"/>
      <c r="C534" s="91"/>
      <c r="D534" s="45"/>
      <c r="E534" s="37"/>
      <c r="F534" s="37"/>
      <c r="G534" s="37"/>
      <c r="H534" s="37"/>
    </row>
    <row r="535" spans="1:8" x14ac:dyDescent="0.25">
      <c r="A535" s="63"/>
      <c r="C535" s="91"/>
      <c r="D535" s="45"/>
      <c r="E535" s="37"/>
      <c r="F535" s="37"/>
      <c r="G535" s="37"/>
      <c r="H535" s="37"/>
    </row>
    <row r="536" spans="1:8" x14ac:dyDescent="0.25">
      <c r="A536" s="63"/>
      <c r="C536" s="91"/>
      <c r="D536" s="45"/>
      <c r="E536" s="37"/>
      <c r="F536" s="37"/>
      <c r="G536" s="37"/>
      <c r="H536" s="37"/>
    </row>
    <row r="537" spans="1:8" x14ac:dyDescent="0.25">
      <c r="A537" s="63"/>
      <c r="C537" s="91"/>
      <c r="D537" s="45"/>
      <c r="E537" s="37"/>
      <c r="F537" s="37"/>
      <c r="G537" s="37"/>
      <c r="H537" s="37"/>
    </row>
    <row r="538" spans="1:8" x14ac:dyDescent="0.25">
      <c r="A538" s="63"/>
      <c r="C538" s="91"/>
      <c r="D538" s="45"/>
      <c r="E538" s="37"/>
      <c r="F538" s="37"/>
      <c r="G538" s="37"/>
      <c r="H538" s="37"/>
    </row>
    <row r="539" spans="1:8" x14ac:dyDescent="0.25">
      <c r="A539" s="63"/>
      <c r="C539" s="91"/>
      <c r="D539" s="45"/>
      <c r="E539" s="37"/>
      <c r="F539" s="37"/>
      <c r="G539" s="37"/>
      <c r="H539" s="37"/>
    </row>
    <row r="540" spans="1:8" x14ac:dyDescent="0.25">
      <c r="A540" s="37"/>
    </row>
    <row r="542" spans="1:8" x14ac:dyDescent="0.25">
      <c r="A542" s="37"/>
    </row>
    <row r="543" spans="1:8" x14ac:dyDescent="0.25">
      <c r="C543" s="37"/>
    </row>
    <row r="544" spans="1:8" x14ac:dyDescent="0.25">
      <c r="A544" s="24"/>
      <c r="C544" s="37"/>
    </row>
    <row r="545" spans="1:3" x14ac:dyDescent="0.25">
      <c r="A545" s="22"/>
    </row>
    <row r="546" spans="1:3" x14ac:dyDescent="0.25">
      <c r="A546" s="90"/>
      <c r="C546" s="37"/>
    </row>
    <row r="547" spans="1:3" x14ac:dyDescent="0.25">
      <c r="A547" s="24"/>
      <c r="C547" s="37"/>
    </row>
    <row r="548" spans="1:3" x14ac:dyDescent="0.25">
      <c r="A548" s="24"/>
    </row>
    <row r="549" spans="1:3" x14ac:dyDescent="0.25">
      <c r="A549" s="24"/>
    </row>
    <row r="550" spans="1:3" x14ac:dyDescent="0.25">
      <c r="A550" s="22"/>
    </row>
    <row r="551" spans="1:3" ht="15" customHeight="1" x14ac:dyDescent="0.25">
      <c r="A551" s="24"/>
    </row>
    <row r="552" spans="1:3" x14ac:dyDescent="0.25">
      <c r="A552" s="22"/>
    </row>
    <row r="553" spans="1:3" x14ac:dyDescent="0.25">
      <c r="A553" s="95"/>
    </row>
    <row r="554" spans="1:3" ht="15" customHeight="1" x14ac:dyDescent="0.25">
      <c r="A554" s="37"/>
    </row>
    <row r="555" spans="1:3" x14ac:dyDescent="0.25">
      <c r="A555" s="37"/>
    </row>
    <row r="556" spans="1:3" x14ac:dyDescent="0.25">
      <c r="A556" s="45"/>
    </row>
    <row r="557" spans="1:3" x14ac:dyDescent="0.25">
      <c r="A557" s="24"/>
    </row>
    <row r="558" spans="1:3" x14ac:dyDescent="0.25">
      <c r="A558" s="22"/>
    </row>
    <row r="559" spans="1:3" x14ac:dyDescent="0.25">
      <c r="A559" s="24"/>
    </row>
    <row r="560" spans="1:3" x14ac:dyDescent="0.25">
      <c r="A560" s="24"/>
    </row>
    <row r="561" spans="1:1" x14ac:dyDescent="0.25">
      <c r="A561" s="24"/>
    </row>
    <row r="562" spans="1:1" x14ac:dyDescent="0.25">
      <c r="A562" s="22"/>
    </row>
    <row r="563" spans="1:1" x14ac:dyDescent="0.25">
      <c r="A563" s="68"/>
    </row>
    <row r="564" spans="1:1" x14ac:dyDescent="0.25">
      <c r="A564" s="22"/>
    </row>
    <row r="565" spans="1:1" x14ac:dyDescent="0.25">
      <c r="A565" s="24"/>
    </row>
    <row r="566" spans="1:1" x14ac:dyDescent="0.25">
      <c r="A566" s="24"/>
    </row>
    <row r="567" spans="1:1" x14ac:dyDescent="0.25">
      <c r="A567" s="22"/>
    </row>
    <row r="568" spans="1:1" x14ac:dyDescent="0.25">
      <c r="A568" s="24"/>
    </row>
    <row r="569" spans="1:1" x14ac:dyDescent="0.25">
      <c r="A569" s="24"/>
    </row>
    <row r="570" spans="1:1" x14ac:dyDescent="0.25">
      <c r="A570" s="22"/>
    </row>
    <row r="571" spans="1:1" x14ac:dyDescent="0.25">
      <c r="A571" s="24"/>
    </row>
    <row r="572" spans="1:1" x14ac:dyDescent="0.25">
      <c r="A572" s="22"/>
    </row>
    <row r="573" spans="1:1" x14ac:dyDescent="0.25">
      <c r="A573" s="24"/>
    </row>
    <row r="574" spans="1:1" x14ac:dyDescent="0.25">
      <c r="A574" s="22"/>
    </row>
    <row r="575" spans="1:1" x14ac:dyDescent="0.25">
      <c r="A575" s="22"/>
    </row>
    <row r="576" spans="1:1" x14ac:dyDescent="0.25">
      <c r="A576" s="68"/>
    </row>
    <row r="577" spans="1:1" x14ac:dyDescent="0.25">
      <c r="A577" s="22"/>
    </row>
    <row r="578" spans="1:1" x14ac:dyDescent="0.25">
      <c r="A578" s="24"/>
    </row>
    <row r="579" spans="1:1" x14ac:dyDescent="0.25">
      <c r="A579" s="24"/>
    </row>
    <row r="580" spans="1:1" x14ac:dyDescent="0.25">
      <c r="A580" s="22"/>
    </row>
    <row r="581" spans="1:1" x14ac:dyDescent="0.25">
      <c r="A581" s="24"/>
    </row>
    <row r="582" spans="1:1" x14ac:dyDescent="0.25">
      <c r="A582" s="24"/>
    </row>
    <row r="583" spans="1:1" x14ac:dyDescent="0.25">
      <c r="A583" s="22"/>
    </row>
    <row r="584" spans="1:1" x14ac:dyDescent="0.25">
      <c r="A584" s="24"/>
    </row>
    <row r="585" spans="1:1" x14ac:dyDescent="0.25">
      <c r="A585" s="22"/>
    </row>
    <row r="586" spans="1:1" x14ac:dyDescent="0.25">
      <c r="A586" s="24"/>
    </row>
    <row r="587" spans="1:1" x14ac:dyDescent="0.25">
      <c r="A587" s="22"/>
    </row>
    <row r="588" spans="1:1" x14ac:dyDescent="0.25">
      <c r="A588" s="22"/>
    </row>
    <row r="589" spans="1:1" x14ac:dyDescent="0.25">
      <c r="A589" s="68"/>
    </row>
    <row r="590" spans="1:1" x14ac:dyDescent="0.25">
      <c r="A590" s="22"/>
    </row>
    <row r="591" spans="1:1" x14ac:dyDescent="0.25">
      <c r="A591" s="24"/>
    </row>
    <row r="592" spans="1:1" x14ac:dyDescent="0.25">
      <c r="A592" s="24"/>
    </row>
    <row r="593" spans="1:1" x14ac:dyDescent="0.25">
      <c r="A593" s="22"/>
    </row>
    <row r="594" spans="1:1" x14ac:dyDescent="0.25">
      <c r="A594" s="24"/>
    </row>
    <row r="595" spans="1:1" x14ac:dyDescent="0.25">
      <c r="A595" s="24"/>
    </row>
    <row r="596" spans="1:1" x14ac:dyDescent="0.25">
      <c r="A596" s="22"/>
    </row>
    <row r="597" spans="1:1" x14ac:dyDescent="0.25">
      <c r="A597" s="24"/>
    </row>
    <row r="598" spans="1:1" x14ac:dyDescent="0.25">
      <c r="A598" s="22"/>
    </row>
    <row r="599" spans="1:1" x14ac:dyDescent="0.25">
      <c r="A599" s="24"/>
    </row>
    <row r="600" spans="1:1" x14ac:dyDescent="0.25">
      <c r="A600" s="22"/>
    </row>
    <row r="601" spans="1:1" x14ac:dyDescent="0.25">
      <c r="A601" s="22"/>
    </row>
    <row r="602" spans="1:1" x14ac:dyDescent="0.25">
      <c r="A602" s="68"/>
    </row>
    <row r="603" spans="1:1" x14ac:dyDescent="0.25">
      <c r="A603" s="22"/>
    </row>
    <row r="604" spans="1:1" x14ac:dyDescent="0.25">
      <c r="A604" s="24"/>
    </row>
    <row r="605" spans="1:1" x14ac:dyDescent="0.25">
      <c r="A605" s="24"/>
    </row>
    <row r="606" spans="1:1" x14ac:dyDescent="0.25">
      <c r="A606" s="22"/>
    </row>
    <row r="607" spans="1:1" x14ac:dyDescent="0.25">
      <c r="A607" s="24"/>
    </row>
    <row r="608" spans="1:1" x14ac:dyDescent="0.25">
      <c r="A608" s="24"/>
    </row>
    <row r="609" spans="1:1" x14ac:dyDescent="0.25">
      <c r="A609" s="22"/>
    </row>
    <row r="610" spans="1:1" x14ac:dyDescent="0.25">
      <c r="A610" s="24"/>
    </row>
    <row r="611" spans="1:1" x14ac:dyDescent="0.25">
      <c r="A611" s="22"/>
    </row>
    <row r="612" spans="1:1" x14ac:dyDescent="0.25">
      <c r="A612" s="24"/>
    </row>
    <row r="613" spans="1:1" x14ac:dyDescent="0.25">
      <c r="A613" s="22"/>
    </row>
    <row r="614" spans="1:1" x14ac:dyDescent="0.25">
      <c r="A614" s="22"/>
    </row>
    <row r="615" spans="1:1" x14ac:dyDescent="0.25">
      <c r="A615" s="68"/>
    </row>
    <row r="616" spans="1:1" x14ac:dyDescent="0.25">
      <c r="A616" s="22"/>
    </row>
    <row r="617" spans="1:1" x14ac:dyDescent="0.25">
      <c r="A617" s="24"/>
    </row>
    <row r="618" spans="1:1" x14ac:dyDescent="0.25">
      <c r="A618" s="24"/>
    </row>
    <row r="619" spans="1:1" x14ac:dyDescent="0.25">
      <c r="A619" s="22"/>
    </row>
    <row r="620" spans="1:1" x14ac:dyDescent="0.25">
      <c r="A620" s="24"/>
    </row>
    <row r="621" spans="1:1" x14ac:dyDescent="0.25">
      <c r="A621" s="24"/>
    </row>
    <row r="622" spans="1:1" x14ac:dyDescent="0.25">
      <c r="A622" s="22"/>
    </row>
    <row r="623" spans="1:1" x14ac:dyDescent="0.25">
      <c r="A623" s="24"/>
    </row>
    <row r="624" spans="1:1" x14ac:dyDescent="0.25">
      <c r="A624" s="22"/>
    </row>
    <row r="625" spans="1:1" x14ac:dyDescent="0.25">
      <c r="A625" s="24"/>
    </row>
    <row r="626" spans="1:1" x14ac:dyDescent="0.25">
      <c r="A626" s="22"/>
    </row>
    <row r="627" spans="1:1" x14ac:dyDescent="0.25">
      <c r="A627" s="22"/>
    </row>
    <row r="628" spans="1:1" x14ac:dyDescent="0.25">
      <c r="A628" s="68"/>
    </row>
    <row r="629" spans="1:1" x14ac:dyDescent="0.25">
      <c r="A629" s="22"/>
    </row>
    <row r="630" spans="1:1" x14ac:dyDescent="0.25">
      <c r="A630" s="24"/>
    </row>
    <row r="631" spans="1:1" x14ac:dyDescent="0.25">
      <c r="A631" s="24"/>
    </row>
    <row r="632" spans="1:1" x14ac:dyDescent="0.25">
      <c r="A632" s="22"/>
    </row>
    <row r="633" spans="1:1" x14ac:dyDescent="0.25">
      <c r="A633" s="24"/>
    </row>
    <row r="634" spans="1:1" x14ac:dyDescent="0.25">
      <c r="A634" s="24"/>
    </row>
    <row r="635" spans="1:1" x14ac:dyDescent="0.25">
      <c r="A635" s="22"/>
    </row>
    <row r="636" spans="1:1" x14ac:dyDescent="0.25">
      <c r="A636" s="24"/>
    </row>
    <row r="637" spans="1:1" x14ac:dyDescent="0.25">
      <c r="A637" s="22"/>
    </row>
    <row r="638" spans="1:1" x14ac:dyDescent="0.25">
      <c r="A638" s="24"/>
    </row>
    <row r="639" spans="1:1" x14ac:dyDescent="0.25">
      <c r="A639" s="22"/>
    </row>
    <row r="640" spans="1:1" x14ac:dyDescent="0.25">
      <c r="A640" s="22"/>
    </row>
    <row r="641" spans="1:1" x14ac:dyDescent="0.25">
      <c r="A641" s="68"/>
    </row>
    <row r="642" spans="1:1" x14ac:dyDescent="0.25">
      <c r="A642" s="22"/>
    </row>
    <row r="643" spans="1:1" x14ac:dyDescent="0.25">
      <c r="A643" s="24"/>
    </row>
    <row r="644" spans="1:1" x14ac:dyDescent="0.25">
      <c r="A644" s="24"/>
    </row>
    <row r="645" spans="1:1" x14ac:dyDescent="0.25">
      <c r="A645" s="22"/>
    </row>
    <row r="646" spans="1:1" x14ac:dyDescent="0.25">
      <c r="A646" s="24"/>
    </row>
    <row r="647" spans="1:1" x14ac:dyDescent="0.25">
      <c r="A647" s="24"/>
    </row>
    <row r="648" spans="1:1" x14ac:dyDescent="0.25">
      <c r="A648" s="22"/>
    </row>
    <row r="649" spans="1:1" x14ac:dyDescent="0.25">
      <c r="A649" s="24"/>
    </row>
    <row r="650" spans="1:1" x14ac:dyDescent="0.25">
      <c r="A650" s="22"/>
    </row>
    <row r="651" spans="1:1" x14ac:dyDescent="0.25">
      <c r="A651" s="24"/>
    </row>
    <row r="652" spans="1:1" x14ac:dyDescent="0.25">
      <c r="A652" s="22"/>
    </row>
    <row r="653" spans="1:1" x14ac:dyDescent="0.25">
      <c r="A653" s="22"/>
    </row>
    <row r="654" spans="1:1" x14ac:dyDescent="0.25">
      <c r="A654" s="68"/>
    </row>
    <row r="655" spans="1:1" x14ac:dyDescent="0.25">
      <c r="A655" s="22"/>
    </row>
    <row r="656" spans="1:1" x14ac:dyDescent="0.25">
      <c r="A656" s="24"/>
    </row>
    <row r="657" spans="1:1" x14ac:dyDescent="0.25">
      <c r="A657" s="24"/>
    </row>
    <row r="658" spans="1:1" x14ac:dyDescent="0.25">
      <c r="A658" s="22"/>
    </row>
    <row r="659" spans="1:1" x14ac:dyDescent="0.25">
      <c r="A659" s="24"/>
    </row>
    <row r="660" spans="1:1" x14ac:dyDescent="0.25">
      <c r="A660" s="24"/>
    </row>
    <row r="661" spans="1:1" x14ac:dyDescent="0.25">
      <c r="A661" s="22"/>
    </row>
    <row r="662" spans="1:1" x14ac:dyDescent="0.25">
      <c r="A662" s="24"/>
    </row>
    <row r="663" spans="1:1" x14ac:dyDescent="0.25">
      <c r="A663" s="22"/>
    </row>
    <row r="664" spans="1:1" x14ac:dyDescent="0.25">
      <c r="A664" s="24"/>
    </row>
    <row r="665" spans="1:1" x14ac:dyDescent="0.25">
      <c r="A665" s="22"/>
    </row>
    <row r="666" spans="1:1" x14ac:dyDescent="0.25">
      <c r="A666" s="22"/>
    </row>
    <row r="667" spans="1:1" x14ac:dyDescent="0.25">
      <c r="A667" s="68"/>
    </row>
    <row r="668" spans="1:1" x14ac:dyDescent="0.25">
      <c r="A668" s="22"/>
    </row>
    <row r="669" spans="1:1" x14ac:dyDescent="0.25">
      <c r="A669" s="24"/>
    </row>
    <row r="670" spans="1:1" x14ac:dyDescent="0.25">
      <c r="A670" s="24"/>
    </row>
    <row r="671" spans="1:1" x14ac:dyDescent="0.25">
      <c r="A671" s="22"/>
    </row>
    <row r="672" spans="1:1" x14ac:dyDescent="0.25">
      <c r="A672" s="24"/>
    </row>
    <row r="673" spans="1:1" x14ac:dyDescent="0.25">
      <c r="A673" s="24"/>
    </row>
    <row r="674" spans="1:1" x14ac:dyDescent="0.25">
      <c r="A674" s="22"/>
    </row>
    <row r="675" spans="1:1" x14ac:dyDescent="0.25">
      <c r="A675" s="24"/>
    </row>
    <row r="676" spans="1:1" x14ac:dyDescent="0.25">
      <c r="A676" s="22"/>
    </row>
    <row r="677" spans="1:1" x14ac:dyDescent="0.25">
      <c r="A677" s="24"/>
    </row>
    <row r="678" spans="1:1" x14ac:dyDescent="0.25">
      <c r="A678" s="22"/>
    </row>
    <row r="679" spans="1:1" x14ac:dyDescent="0.25">
      <c r="A679" s="22"/>
    </row>
    <row r="680" spans="1:1" x14ac:dyDescent="0.25">
      <c r="A680" s="68"/>
    </row>
    <row r="681" spans="1:1" x14ac:dyDescent="0.25">
      <c r="A681" s="22"/>
    </row>
    <row r="682" spans="1:1" x14ac:dyDescent="0.25">
      <c r="A682" s="24"/>
    </row>
    <row r="683" spans="1:1" x14ac:dyDescent="0.25">
      <c r="A683" s="24"/>
    </row>
    <row r="684" spans="1:1" x14ac:dyDescent="0.25">
      <c r="A684" s="22"/>
    </row>
    <row r="685" spans="1:1" x14ac:dyDescent="0.25">
      <c r="A685" s="24"/>
    </row>
    <row r="686" spans="1:1" x14ac:dyDescent="0.25">
      <c r="A686" s="24"/>
    </row>
    <row r="687" spans="1:1" x14ac:dyDescent="0.25">
      <c r="A687" s="22"/>
    </row>
    <row r="688" spans="1:1" x14ac:dyDescent="0.25">
      <c r="A688" s="24"/>
    </row>
    <row r="689" spans="1:1" x14ac:dyDescent="0.25">
      <c r="A689" s="22"/>
    </row>
    <row r="690" spans="1:1" x14ac:dyDescent="0.25">
      <c r="A690" s="24"/>
    </row>
    <row r="691" spans="1:1" x14ac:dyDescent="0.25">
      <c r="A691" s="22"/>
    </row>
    <row r="692" spans="1:1" x14ac:dyDescent="0.25">
      <c r="A692" s="22"/>
    </row>
    <row r="693" spans="1:1" x14ac:dyDescent="0.25">
      <c r="A693" s="68"/>
    </row>
    <row r="694" spans="1:1" x14ac:dyDescent="0.25">
      <c r="A694" s="22"/>
    </row>
    <row r="695" spans="1:1" x14ac:dyDescent="0.25">
      <c r="A695" s="24"/>
    </row>
    <row r="696" spans="1:1" x14ac:dyDescent="0.25">
      <c r="A696" s="24"/>
    </row>
    <row r="697" spans="1:1" x14ac:dyDescent="0.25">
      <c r="A697" s="22"/>
    </row>
    <row r="698" spans="1:1" x14ac:dyDescent="0.25">
      <c r="A698" s="24"/>
    </row>
    <row r="699" spans="1:1" x14ac:dyDescent="0.25">
      <c r="A699" s="24"/>
    </row>
    <row r="700" spans="1:1" x14ac:dyDescent="0.25">
      <c r="A700" s="22"/>
    </row>
    <row r="701" spans="1:1" x14ac:dyDescent="0.25">
      <c r="A701" s="24"/>
    </row>
    <row r="702" spans="1:1" x14ac:dyDescent="0.25">
      <c r="A702" s="22"/>
    </row>
    <row r="703" spans="1:1" x14ac:dyDescent="0.25">
      <c r="A703" s="24"/>
    </row>
    <row r="704" spans="1:1" x14ac:dyDescent="0.25">
      <c r="A704" s="22"/>
    </row>
    <row r="705" spans="1:1" x14ac:dyDescent="0.25">
      <c r="A705" s="22"/>
    </row>
    <row r="706" spans="1:1" x14ac:dyDescent="0.25">
      <c r="A706" s="68"/>
    </row>
    <row r="707" spans="1:1" x14ac:dyDescent="0.25">
      <c r="A707" s="22"/>
    </row>
    <row r="708" spans="1:1" x14ac:dyDescent="0.25">
      <c r="A708" s="24"/>
    </row>
    <row r="709" spans="1:1" x14ac:dyDescent="0.25">
      <c r="A709" s="24"/>
    </row>
    <row r="710" spans="1:1" x14ac:dyDescent="0.25">
      <c r="A710" s="22"/>
    </row>
    <row r="711" spans="1:1" x14ac:dyDescent="0.25">
      <c r="A711" s="24"/>
    </row>
    <row r="712" spans="1:1" x14ac:dyDescent="0.25">
      <c r="A712" s="24"/>
    </row>
    <row r="713" spans="1:1" x14ac:dyDescent="0.25">
      <c r="A713" s="22"/>
    </row>
    <row r="714" spans="1:1" x14ac:dyDescent="0.25">
      <c r="A714" s="22"/>
    </row>
    <row r="715" spans="1:1" x14ac:dyDescent="0.25">
      <c r="A715" s="22"/>
    </row>
    <row r="716" spans="1:1" x14ac:dyDescent="0.25">
      <c r="A716" s="24"/>
    </row>
    <row r="717" spans="1:1" x14ac:dyDescent="0.25">
      <c r="A717" s="22"/>
    </row>
    <row r="718" spans="1:1" x14ac:dyDescent="0.25">
      <c r="A718" s="22"/>
    </row>
    <row r="719" spans="1:1" x14ac:dyDescent="0.25">
      <c r="A719" s="68"/>
    </row>
    <row r="720" spans="1:1" x14ac:dyDescent="0.25">
      <c r="A720" s="22"/>
    </row>
    <row r="721" spans="1:1" x14ac:dyDescent="0.25">
      <c r="A721" s="24"/>
    </row>
    <row r="722" spans="1:1" x14ac:dyDescent="0.25">
      <c r="A722" s="24"/>
    </row>
    <row r="723" spans="1:1" x14ac:dyDescent="0.25">
      <c r="A723" s="22"/>
    </row>
    <row r="724" spans="1:1" x14ac:dyDescent="0.25">
      <c r="A724" s="24"/>
    </row>
    <row r="725" spans="1:1" x14ac:dyDescent="0.25">
      <c r="A725" s="24"/>
    </row>
    <row r="726" spans="1:1" x14ac:dyDescent="0.25">
      <c r="A726" s="22"/>
    </row>
    <row r="727" spans="1:1" x14ac:dyDescent="0.25">
      <c r="A727" s="24"/>
    </row>
    <row r="728" spans="1:1" x14ac:dyDescent="0.25">
      <c r="A728" s="22"/>
    </row>
    <row r="729" spans="1:1" x14ac:dyDescent="0.25">
      <c r="A729" s="24"/>
    </row>
    <row r="730" spans="1:1" x14ac:dyDescent="0.25">
      <c r="A730" s="22"/>
    </row>
    <row r="731" spans="1:1" x14ac:dyDescent="0.25">
      <c r="A731" s="22"/>
    </row>
    <row r="732" spans="1:1" x14ac:dyDescent="0.25">
      <c r="A732" s="68"/>
    </row>
    <row r="733" spans="1:1" x14ac:dyDescent="0.25">
      <c r="A733" s="22"/>
    </row>
    <row r="734" spans="1:1" x14ac:dyDescent="0.25">
      <c r="A734" s="24"/>
    </row>
    <row r="735" spans="1:1" x14ac:dyDescent="0.25">
      <c r="A735" s="24"/>
    </row>
    <row r="736" spans="1:1" x14ac:dyDescent="0.25">
      <c r="A736" s="22"/>
    </row>
    <row r="737" spans="1:1" x14ac:dyDescent="0.25">
      <c r="A737" s="24"/>
    </row>
    <row r="738" spans="1:1" x14ac:dyDescent="0.25">
      <c r="A738" s="24"/>
    </row>
    <row r="739" spans="1:1" x14ac:dyDescent="0.25">
      <c r="A739" s="22"/>
    </row>
    <row r="740" spans="1:1" x14ac:dyDescent="0.25">
      <c r="A740" s="24"/>
    </row>
    <row r="741" spans="1:1" x14ac:dyDescent="0.25">
      <c r="A741" s="22"/>
    </row>
    <row r="742" spans="1:1" x14ac:dyDescent="0.25">
      <c r="A742" s="24"/>
    </row>
    <row r="743" spans="1:1" x14ac:dyDescent="0.25">
      <c r="A743" s="22"/>
    </row>
    <row r="744" spans="1:1" x14ac:dyDescent="0.25">
      <c r="A744" s="22"/>
    </row>
    <row r="745" spans="1:1" x14ac:dyDescent="0.25">
      <c r="A745" s="68"/>
    </row>
    <row r="746" spans="1:1" x14ac:dyDescent="0.25">
      <c r="A746" s="22"/>
    </row>
    <row r="747" spans="1:1" x14ac:dyDescent="0.25">
      <c r="A747" s="24"/>
    </row>
    <row r="748" spans="1:1" x14ac:dyDescent="0.25">
      <c r="A748" s="24"/>
    </row>
    <row r="749" spans="1:1" x14ac:dyDescent="0.25">
      <c r="A749" s="22"/>
    </row>
    <row r="750" spans="1:1" x14ac:dyDescent="0.25">
      <c r="A750" s="24"/>
    </row>
    <row r="751" spans="1:1" x14ac:dyDescent="0.25">
      <c r="A751" s="24"/>
    </row>
    <row r="752" spans="1:1" x14ac:dyDescent="0.25">
      <c r="A752" s="22"/>
    </row>
    <row r="753" spans="1:1" x14ac:dyDescent="0.25">
      <c r="A753" s="24"/>
    </row>
    <row r="754" spans="1:1" x14ac:dyDescent="0.25">
      <c r="A754" s="22"/>
    </row>
    <row r="755" spans="1:1" x14ac:dyDescent="0.25">
      <c r="A755" s="24"/>
    </row>
    <row r="756" spans="1:1" x14ac:dyDescent="0.25">
      <c r="A756" s="22"/>
    </row>
    <row r="757" spans="1:1" x14ac:dyDescent="0.25">
      <c r="A757" s="22"/>
    </row>
    <row r="758" spans="1:1" x14ac:dyDescent="0.25">
      <c r="A758" s="68"/>
    </row>
    <row r="759" spans="1:1" x14ac:dyDescent="0.25">
      <c r="A759" s="22"/>
    </row>
    <row r="760" spans="1:1" x14ac:dyDescent="0.25">
      <c r="A760" s="24"/>
    </row>
    <row r="761" spans="1:1" x14ac:dyDescent="0.25">
      <c r="A761" s="24"/>
    </row>
    <row r="762" spans="1:1" x14ac:dyDescent="0.25">
      <c r="A762" s="22"/>
    </row>
    <row r="763" spans="1:1" x14ac:dyDescent="0.25">
      <c r="A763" s="24"/>
    </row>
    <row r="764" spans="1:1" x14ac:dyDescent="0.25">
      <c r="A764" s="24"/>
    </row>
    <row r="765" spans="1:1" x14ac:dyDescent="0.25">
      <c r="A765" s="22"/>
    </row>
    <row r="766" spans="1:1" x14ac:dyDescent="0.25">
      <c r="A766" s="24"/>
    </row>
    <row r="767" spans="1:1" x14ac:dyDescent="0.25">
      <c r="A767" s="22"/>
    </row>
    <row r="768" spans="1:1" x14ac:dyDescent="0.25">
      <c r="A768" s="24"/>
    </row>
    <row r="769" spans="1:1" x14ac:dyDescent="0.25">
      <c r="A769" s="22"/>
    </row>
    <row r="770" spans="1:1" x14ac:dyDescent="0.25">
      <c r="A770" s="22"/>
    </row>
    <row r="771" spans="1:1" x14ac:dyDescent="0.25">
      <c r="A771" s="68"/>
    </row>
    <row r="772" spans="1:1" x14ac:dyDescent="0.25">
      <c r="A772" s="22"/>
    </row>
    <row r="773" spans="1:1" x14ac:dyDescent="0.25">
      <c r="A773" s="24"/>
    </row>
    <row r="774" spans="1:1" x14ac:dyDescent="0.25">
      <c r="A774" s="24"/>
    </row>
    <row r="775" spans="1:1" x14ac:dyDescent="0.25">
      <c r="A775" s="22"/>
    </row>
    <row r="776" spans="1:1" x14ac:dyDescent="0.25">
      <c r="A776" s="24"/>
    </row>
    <row r="777" spans="1:1" x14ac:dyDescent="0.25">
      <c r="A777" s="24"/>
    </row>
    <row r="778" spans="1:1" x14ac:dyDescent="0.25">
      <c r="A778" s="22"/>
    </row>
    <row r="779" spans="1:1" x14ac:dyDescent="0.25">
      <c r="A779" s="24"/>
    </row>
    <row r="780" spans="1:1" x14ac:dyDescent="0.25">
      <c r="A780" s="22"/>
    </row>
    <row r="781" spans="1:1" x14ac:dyDescent="0.25">
      <c r="A781" s="24"/>
    </row>
    <row r="782" spans="1:1" x14ac:dyDescent="0.25">
      <c r="A782" s="22"/>
    </row>
    <row r="783" spans="1:1" x14ac:dyDescent="0.25">
      <c r="A783" s="22"/>
    </row>
    <row r="784" spans="1:1" x14ac:dyDescent="0.25">
      <c r="A784" s="68"/>
    </row>
    <row r="785" spans="1:1" x14ac:dyDescent="0.25">
      <c r="A785" s="22"/>
    </row>
    <row r="786" spans="1:1" x14ac:dyDescent="0.25">
      <c r="A786" s="24"/>
    </row>
    <row r="787" spans="1:1" x14ac:dyDescent="0.25">
      <c r="A787" s="24"/>
    </row>
    <row r="788" spans="1:1" x14ac:dyDescent="0.25">
      <c r="A788" s="22"/>
    </row>
    <row r="789" spans="1:1" x14ac:dyDescent="0.25">
      <c r="A789" s="24"/>
    </row>
    <row r="790" spans="1:1" x14ac:dyDescent="0.25">
      <c r="A790" s="24"/>
    </row>
    <row r="791" spans="1:1" x14ac:dyDescent="0.25">
      <c r="A791" s="22"/>
    </row>
    <row r="792" spans="1:1" x14ac:dyDescent="0.25">
      <c r="A792" s="24"/>
    </row>
    <row r="793" spans="1:1" x14ac:dyDescent="0.25">
      <c r="A793" s="22"/>
    </row>
    <row r="794" spans="1:1" x14ac:dyDescent="0.25">
      <c r="A794" s="24"/>
    </row>
    <row r="795" spans="1:1" x14ac:dyDescent="0.25">
      <c r="A795" s="22"/>
    </row>
    <row r="796" spans="1:1" x14ac:dyDescent="0.25">
      <c r="A796" s="22"/>
    </row>
    <row r="797" spans="1:1" x14ac:dyDescent="0.25">
      <c r="A797" s="68"/>
    </row>
    <row r="798" spans="1:1" x14ac:dyDescent="0.25">
      <c r="A798" s="22"/>
    </row>
    <row r="799" spans="1:1" x14ac:dyDescent="0.25">
      <c r="A799" s="24"/>
    </row>
    <row r="800" spans="1:1" x14ac:dyDescent="0.25">
      <c r="A800" s="24"/>
    </row>
    <row r="801" spans="1:1" x14ac:dyDescent="0.25">
      <c r="A801" s="22"/>
    </row>
    <row r="802" spans="1:1" x14ac:dyDescent="0.25">
      <c r="A802" s="24"/>
    </row>
    <row r="803" spans="1:1" x14ac:dyDescent="0.25">
      <c r="A803" s="24"/>
    </row>
    <row r="804" spans="1:1" x14ac:dyDescent="0.25">
      <c r="A804" s="22"/>
    </row>
    <row r="805" spans="1:1" x14ac:dyDescent="0.25">
      <c r="A805" s="24"/>
    </row>
    <row r="806" spans="1:1" x14ac:dyDescent="0.25">
      <c r="A806" s="22"/>
    </row>
    <row r="807" spans="1:1" x14ac:dyDescent="0.25">
      <c r="A807" s="24"/>
    </row>
    <row r="808" spans="1:1" x14ac:dyDescent="0.25">
      <c r="A808" s="22"/>
    </row>
    <row r="809" spans="1:1" x14ac:dyDescent="0.25">
      <c r="A809" s="22"/>
    </row>
    <row r="810" spans="1:1" x14ac:dyDescent="0.25">
      <c r="A810" s="68"/>
    </row>
    <row r="811" spans="1:1" x14ac:dyDescent="0.25">
      <c r="A811" s="22"/>
    </row>
    <row r="812" spans="1:1" x14ac:dyDescent="0.25">
      <c r="A812" s="24"/>
    </row>
    <row r="813" spans="1:1" x14ac:dyDescent="0.25">
      <c r="A813" s="24"/>
    </row>
    <row r="814" spans="1:1" x14ac:dyDescent="0.25">
      <c r="A814" s="22"/>
    </row>
    <row r="815" spans="1:1" x14ac:dyDescent="0.25">
      <c r="A815" s="24"/>
    </row>
    <row r="816" spans="1:1" x14ac:dyDescent="0.25">
      <c r="A816" s="24"/>
    </row>
    <row r="817" spans="1:1" x14ac:dyDescent="0.25">
      <c r="A817" s="22"/>
    </row>
    <row r="818" spans="1:1" x14ac:dyDescent="0.25">
      <c r="A818" s="24"/>
    </row>
    <row r="819" spans="1:1" x14ac:dyDescent="0.25">
      <c r="A819" s="22"/>
    </row>
    <row r="820" spans="1:1" x14ac:dyDescent="0.25">
      <c r="A820" s="24"/>
    </row>
    <row r="821" spans="1:1" x14ac:dyDescent="0.25">
      <c r="A821" s="22"/>
    </row>
    <row r="822" spans="1:1" x14ac:dyDescent="0.25">
      <c r="A822" s="22"/>
    </row>
    <row r="823" spans="1:1" x14ac:dyDescent="0.25">
      <c r="A823" s="68"/>
    </row>
    <row r="824" spans="1:1" x14ac:dyDescent="0.25">
      <c r="A824" s="22"/>
    </row>
    <row r="825" spans="1:1" x14ac:dyDescent="0.25">
      <c r="A825" s="24"/>
    </row>
    <row r="826" spans="1:1" x14ac:dyDescent="0.25">
      <c r="A826" s="24"/>
    </row>
    <row r="827" spans="1:1" x14ac:dyDescent="0.25">
      <c r="A827" s="22"/>
    </row>
    <row r="828" spans="1:1" x14ac:dyDescent="0.25">
      <c r="A828" s="24"/>
    </row>
    <row r="829" spans="1:1" x14ac:dyDescent="0.25">
      <c r="A829" s="24"/>
    </row>
    <row r="830" spans="1:1" x14ac:dyDescent="0.25">
      <c r="A830" s="22"/>
    </row>
    <row r="831" spans="1:1" x14ac:dyDescent="0.25">
      <c r="A831" s="24"/>
    </row>
    <row r="832" spans="1:1" x14ac:dyDescent="0.25">
      <c r="A832" s="22"/>
    </row>
    <row r="833" spans="1:1" x14ac:dyDescent="0.25">
      <c r="A833" s="24"/>
    </row>
    <row r="834" spans="1:1" x14ac:dyDescent="0.25">
      <c r="A834" s="22"/>
    </row>
    <row r="835" spans="1:1" x14ac:dyDescent="0.25">
      <c r="A835" s="22"/>
    </row>
    <row r="836" spans="1:1" x14ac:dyDescent="0.25">
      <c r="A836" s="68"/>
    </row>
    <row r="837" spans="1:1" x14ac:dyDescent="0.25">
      <c r="A837" s="22"/>
    </row>
    <row r="838" spans="1:1" x14ac:dyDescent="0.25">
      <c r="A838" s="24"/>
    </row>
    <row r="839" spans="1:1" x14ac:dyDescent="0.25">
      <c r="A839" s="24"/>
    </row>
    <row r="840" spans="1:1" x14ac:dyDescent="0.25">
      <c r="A840" s="22"/>
    </row>
    <row r="841" spans="1:1" x14ac:dyDescent="0.25">
      <c r="A841" s="24"/>
    </row>
    <row r="842" spans="1:1" x14ac:dyDescent="0.25">
      <c r="A842" s="24"/>
    </row>
    <row r="843" spans="1:1" x14ac:dyDescent="0.25">
      <c r="A843" s="22"/>
    </row>
    <row r="844" spans="1:1" x14ac:dyDescent="0.25">
      <c r="A844" s="24"/>
    </row>
    <row r="845" spans="1:1" x14ac:dyDescent="0.25">
      <c r="A845" s="22"/>
    </row>
    <row r="846" spans="1:1" x14ac:dyDescent="0.25">
      <c r="A846" s="24"/>
    </row>
    <row r="847" spans="1:1" x14ac:dyDescent="0.25">
      <c r="A847" s="22"/>
    </row>
    <row r="848" spans="1:1" x14ac:dyDescent="0.25">
      <c r="A848" s="22"/>
    </row>
    <row r="849" spans="1:1" x14ac:dyDescent="0.25">
      <c r="A849" s="68"/>
    </row>
    <row r="850" spans="1:1" x14ac:dyDescent="0.25">
      <c r="A850" s="22"/>
    </row>
    <row r="851" spans="1:1" x14ac:dyDescent="0.25">
      <c r="A851" s="24"/>
    </row>
    <row r="852" spans="1:1" x14ac:dyDescent="0.25">
      <c r="A852" s="24"/>
    </row>
    <row r="853" spans="1:1" x14ac:dyDescent="0.25">
      <c r="A853" s="22"/>
    </row>
    <row r="854" spans="1:1" x14ac:dyDescent="0.25">
      <c r="A854" s="24"/>
    </row>
    <row r="855" spans="1:1" x14ac:dyDescent="0.25">
      <c r="A855" s="24"/>
    </row>
    <row r="856" spans="1:1" x14ac:dyDescent="0.25">
      <c r="A856" s="22"/>
    </row>
    <row r="857" spans="1:1" x14ac:dyDescent="0.25">
      <c r="A857" s="24"/>
    </row>
    <row r="858" spans="1:1" x14ac:dyDescent="0.25">
      <c r="A858" s="22"/>
    </row>
    <row r="859" spans="1:1" x14ac:dyDescent="0.25">
      <c r="A859" s="24"/>
    </row>
    <row r="860" spans="1:1" x14ac:dyDescent="0.25">
      <c r="A860" s="22"/>
    </row>
    <row r="861" spans="1:1" x14ac:dyDescent="0.25">
      <c r="A861" s="22"/>
    </row>
    <row r="862" spans="1:1" x14ac:dyDescent="0.25">
      <c r="A862" s="68"/>
    </row>
    <row r="863" spans="1:1" x14ac:dyDescent="0.25">
      <c r="A863" s="22"/>
    </row>
    <row r="864" spans="1:1" x14ac:dyDescent="0.25">
      <c r="A864" s="24"/>
    </row>
    <row r="865" spans="1:1" x14ac:dyDescent="0.25">
      <c r="A865" s="24"/>
    </row>
    <row r="866" spans="1:1" x14ac:dyDescent="0.25">
      <c r="A866" s="22"/>
    </row>
    <row r="867" spans="1:1" x14ac:dyDescent="0.25">
      <c r="A867" s="24"/>
    </row>
    <row r="868" spans="1:1" x14ac:dyDescent="0.25">
      <c r="A868" s="24"/>
    </row>
    <row r="869" spans="1:1" x14ac:dyDescent="0.25">
      <c r="A869" s="22"/>
    </row>
    <row r="870" spans="1:1" x14ac:dyDescent="0.25">
      <c r="A870" s="24"/>
    </row>
    <row r="871" spans="1:1" x14ac:dyDescent="0.25">
      <c r="A871" s="22"/>
    </row>
    <row r="872" spans="1:1" x14ac:dyDescent="0.25">
      <c r="A872" s="24"/>
    </row>
    <row r="873" spans="1:1" x14ac:dyDescent="0.25">
      <c r="A873" s="22"/>
    </row>
    <row r="874" spans="1:1" x14ac:dyDescent="0.25">
      <c r="A874" s="22"/>
    </row>
    <row r="875" spans="1:1" x14ac:dyDescent="0.25">
      <c r="A875" s="68"/>
    </row>
    <row r="876" spans="1:1" x14ac:dyDescent="0.25">
      <c r="A876" s="22"/>
    </row>
    <row r="877" spans="1:1" x14ac:dyDescent="0.25">
      <c r="A877" s="24"/>
    </row>
    <row r="878" spans="1:1" x14ac:dyDescent="0.25">
      <c r="A878" s="24"/>
    </row>
    <row r="879" spans="1:1" x14ac:dyDescent="0.25">
      <c r="A879" s="22"/>
    </row>
    <row r="880" spans="1:1" x14ac:dyDescent="0.25">
      <c r="A880" s="24"/>
    </row>
    <row r="881" spans="1:1" x14ac:dyDescent="0.25">
      <c r="A881" s="24"/>
    </row>
    <row r="882" spans="1:1" x14ac:dyDescent="0.25">
      <c r="A882" s="22"/>
    </row>
    <row r="883" spans="1:1" x14ac:dyDescent="0.25">
      <c r="A883" s="24"/>
    </row>
    <row r="884" spans="1:1" x14ac:dyDescent="0.25">
      <c r="A884" s="22"/>
    </row>
    <row r="885" spans="1:1" x14ac:dyDescent="0.25">
      <c r="A885" s="24"/>
    </row>
    <row r="886" spans="1:1" x14ac:dyDescent="0.25">
      <c r="A886" s="22"/>
    </row>
    <row r="887" spans="1:1" x14ac:dyDescent="0.25">
      <c r="A887" s="22"/>
    </row>
    <row r="888" spans="1:1" x14ac:dyDescent="0.25">
      <c r="A888" s="68"/>
    </row>
    <row r="889" spans="1:1" x14ac:dyDescent="0.25">
      <c r="A889" s="22"/>
    </row>
    <row r="890" spans="1:1" x14ac:dyDescent="0.25">
      <c r="A890" s="24"/>
    </row>
    <row r="891" spans="1:1" x14ac:dyDescent="0.25">
      <c r="A891" s="24"/>
    </row>
    <row r="892" spans="1:1" x14ac:dyDescent="0.25">
      <c r="A892" s="22"/>
    </row>
    <row r="893" spans="1:1" x14ac:dyDescent="0.25">
      <c r="A893" s="24"/>
    </row>
    <row r="894" spans="1:1" x14ac:dyDescent="0.25">
      <c r="A894" s="24"/>
    </row>
    <row r="895" spans="1:1" x14ac:dyDescent="0.25">
      <c r="A895" s="22"/>
    </row>
    <row r="896" spans="1:1" x14ac:dyDescent="0.25">
      <c r="A896" s="24"/>
    </row>
    <row r="897" spans="1:1" x14ac:dyDescent="0.25">
      <c r="A897" s="22"/>
    </row>
    <row r="898" spans="1:1" x14ac:dyDescent="0.25">
      <c r="A898" s="24"/>
    </row>
    <row r="899" spans="1:1" x14ac:dyDescent="0.25">
      <c r="A899" s="22"/>
    </row>
    <row r="900" spans="1:1" x14ac:dyDescent="0.25">
      <c r="A900" s="22"/>
    </row>
    <row r="901" spans="1:1" x14ac:dyDescent="0.25">
      <c r="A901" s="68"/>
    </row>
    <row r="902" spans="1:1" x14ac:dyDescent="0.25">
      <c r="A902" s="22"/>
    </row>
    <row r="903" spans="1:1" x14ac:dyDescent="0.25">
      <c r="A903" s="24"/>
    </row>
    <row r="904" spans="1:1" x14ac:dyDescent="0.25">
      <c r="A904" s="24"/>
    </row>
    <row r="905" spans="1:1" x14ac:dyDescent="0.25">
      <c r="A905" s="22"/>
    </row>
    <row r="906" spans="1:1" x14ac:dyDescent="0.25">
      <c r="A906" s="24"/>
    </row>
    <row r="907" spans="1:1" x14ac:dyDescent="0.25">
      <c r="A907" s="24"/>
    </row>
    <row r="908" spans="1:1" x14ac:dyDescent="0.25">
      <c r="A908" s="22"/>
    </row>
    <row r="909" spans="1:1" x14ac:dyDescent="0.25">
      <c r="A909" s="24"/>
    </row>
    <row r="910" spans="1:1" x14ac:dyDescent="0.25">
      <c r="A910" s="22"/>
    </row>
    <row r="911" spans="1:1" x14ac:dyDescent="0.25">
      <c r="A911" s="24"/>
    </row>
    <row r="912" spans="1:1" x14ac:dyDescent="0.25">
      <c r="A912" s="22"/>
    </row>
    <row r="913" spans="1:1" x14ac:dyDescent="0.25">
      <c r="A913" s="22"/>
    </row>
    <row r="914" spans="1:1" x14ac:dyDescent="0.25">
      <c r="A914" s="68"/>
    </row>
    <row r="915" spans="1:1" x14ac:dyDescent="0.25">
      <c r="A915" s="22"/>
    </row>
    <row r="916" spans="1:1" x14ac:dyDescent="0.25">
      <c r="A916" s="24"/>
    </row>
    <row r="917" spans="1:1" x14ac:dyDescent="0.25">
      <c r="A917" s="24"/>
    </row>
    <row r="918" spans="1:1" x14ac:dyDescent="0.25">
      <c r="A918" s="22"/>
    </row>
    <row r="919" spans="1:1" x14ac:dyDescent="0.25">
      <c r="A919" s="24"/>
    </row>
    <row r="920" spans="1:1" x14ac:dyDescent="0.25">
      <c r="A920" s="24"/>
    </row>
    <row r="921" spans="1:1" x14ac:dyDescent="0.25">
      <c r="A921" s="22"/>
    </row>
    <row r="922" spans="1:1" x14ac:dyDescent="0.25">
      <c r="A922" s="24"/>
    </row>
    <row r="923" spans="1:1" x14ac:dyDescent="0.25">
      <c r="A923" s="22"/>
    </row>
    <row r="924" spans="1:1" x14ac:dyDescent="0.25">
      <c r="A924" s="24"/>
    </row>
    <row r="925" spans="1:1" x14ac:dyDescent="0.25">
      <c r="A925" s="22"/>
    </row>
    <row r="926" spans="1:1" x14ac:dyDescent="0.25">
      <c r="A926" s="22"/>
    </row>
    <row r="927" spans="1:1" x14ac:dyDescent="0.25">
      <c r="A927" s="68"/>
    </row>
    <row r="928" spans="1:1" x14ac:dyDescent="0.25">
      <c r="A928" s="22"/>
    </row>
    <row r="929" spans="1:1" x14ac:dyDescent="0.25">
      <c r="A929" s="24"/>
    </row>
    <row r="930" spans="1:1" x14ac:dyDescent="0.25">
      <c r="A930" s="24"/>
    </row>
    <row r="931" spans="1:1" x14ac:dyDescent="0.25">
      <c r="A931" s="22"/>
    </row>
    <row r="932" spans="1:1" x14ac:dyDescent="0.25">
      <c r="A932" s="24"/>
    </row>
    <row r="933" spans="1:1" x14ac:dyDescent="0.25">
      <c r="A933" s="24"/>
    </row>
    <row r="934" spans="1:1" x14ac:dyDescent="0.25">
      <c r="A934" s="22"/>
    </row>
    <row r="935" spans="1:1" x14ac:dyDescent="0.25">
      <c r="A935" s="24"/>
    </row>
    <row r="936" spans="1:1" x14ac:dyDescent="0.25">
      <c r="A936" s="22"/>
    </row>
    <row r="937" spans="1:1" x14ac:dyDescent="0.25">
      <c r="A937" s="24"/>
    </row>
    <row r="938" spans="1:1" x14ac:dyDescent="0.25">
      <c r="A938" s="22"/>
    </row>
    <row r="939" spans="1:1" x14ac:dyDescent="0.25">
      <c r="A939" s="22"/>
    </row>
    <row r="940" spans="1:1" x14ac:dyDescent="0.25">
      <c r="A940" s="68"/>
    </row>
    <row r="941" spans="1:1" x14ac:dyDescent="0.25">
      <c r="A941" s="22"/>
    </row>
    <row r="942" spans="1:1" x14ac:dyDescent="0.25">
      <c r="A942" s="24"/>
    </row>
    <row r="943" spans="1:1" x14ac:dyDescent="0.25">
      <c r="A943" s="24"/>
    </row>
    <row r="944" spans="1:1" x14ac:dyDescent="0.25">
      <c r="A944" s="22"/>
    </row>
    <row r="945" spans="1:1" x14ac:dyDescent="0.25">
      <c r="A945" s="24"/>
    </row>
    <row r="946" spans="1:1" x14ac:dyDescent="0.25">
      <c r="A946" s="24"/>
    </row>
    <row r="947" spans="1:1" x14ac:dyDescent="0.25">
      <c r="A947" s="22"/>
    </row>
    <row r="948" spans="1:1" x14ac:dyDescent="0.25">
      <c r="A948" s="24"/>
    </row>
    <row r="949" spans="1:1" x14ac:dyDescent="0.25">
      <c r="A949" s="22"/>
    </row>
    <row r="950" spans="1:1" x14ac:dyDescent="0.25">
      <c r="A950" s="24"/>
    </row>
    <row r="951" spans="1:1" x14ac:dyDescent="0.25">
      <c r="A951" s="22"/>
    </row>
    <row r="952" spans="1:1" x14ac:dyDescent="0.25">
      <c r="A952" s="22"/>
    </row>
    <row r="953" spans="1:1" x14ac:dyDescent="0.25">
      <c r="A953" s="68"/>
    </row>
    <row r="954" spans="1:1" x14ac:dyDescent="0.25">
      <c r="A954" s="22"/>
    </row>
    <row r="955" spans="1:1" x14ac:dyDescent="0.25">
      <c r="A955" s="24"/>
    </row>
    <row r="956" spans="1:1" x14ac:dyDescent="0.25">
      <c r="A956" s="24"/>
    </row>
    <row r="957" spans="1:1" x14ac:dyDescent="0.25">
      <c r="A957" s="22"/>
    </row>
    <row r="958" spans="1:1" x14ac:dyDescent="0.25">
      <c r="A958" s="24"/>
    </row>
    <row r="959" spans="1:1" x14ac:dyDescent="0.25">
      <c r="A959" s="24"/>
    </row>
    <row r="960" spans="1:1" x14ac:dyDescent="0.25">
      <c r="A960" s="22"/>
    </row>
    <row r="961" spans="1:1" x14ac:dyDescent="0.25">
      <c r="A961" s="24"/>
    </row>
    <row r="962" spans="1:1" x14ac:dyDescent="0.25">
      <c r="A962" s="22"/>
    </row>
    <row r="963" spans="1:1" x14ac:dyDescent="0.25">
      <c r="A963" s="24"/>
    </row>
    <row r="964" spans="1:1" x14ac:dyDescent="0.25">
      <c r="A964" s="22"/>
    </row>
    <row r="965" spans="1:1" x14ac:dyDescent="0.25">
      <c r="A965" s="22"/>
    </row>
    <row r="966" spans="1:1" x14ac:dyDescent="0.25">
      <c r="A966" s="68"/>
    </row>
    <row r="967" spans="1:1" x14ac:dyDescent="0.25">
      <c r="A967" s="22"/>
    </row>
    <row r="968" spans="1:1" x14ac:dyDescent="0.25">
      <c r="A968" s="24"/>
    </row>
    <row r="969" spans="1:1" x14ac:dyDescent="0.25">
      <c r="A969" s="24"/>
    </row>
    <row r="970" spans="1:1" x14ac:dyDescent="0.25">
      <c r="A970" s="22"/>
    </row>
    <row r="971" spans="1:1" x14ac:dyDescent="0.25">
      <c r="A971" s="24"/>
    </row>
    <row r="972" spans="1:1" x14ac:dyDescent="0.25">
      <c r="A972" s="24"/>
    </row>
    <row r="973" spans="1:1" x14ac:dyDescent="0.25">
      <c r="A973" s="22"/>
    </row>
    <row r="974" spans="1:1" x14ac:dyDescent="0.25">
      <c r="A974" s="24"/>
    </row>
    <row r="975" spans="1:1" x14ac:dyDescent="0.25">
      <c r="A975" s="22"/>
    </row>
    <row r="976" spans="1:1" x14ac:dyDescent="0.25">
      <c r="A976" s="24"/>
    </row>
    <row r="977" spans="1:1" x14ac:dyDescent="0.25">
      <c r="A977" s="22"/>
    </row>
    <row r="978" spans="1:1" x14ac:dyDescent="0.25">
      <c r="A978" s="22"/>
    </row>
    <row r="979" spans="1:1" x14ac:dyDescent="0.25">
      <c r="A979" s="68"/>
    </row>
    <row r="980" spans="1:1" x14ac:dyDescent="0.25">
      <c r="A980" s="22"/>
    </row>
    <row r="981" spans="1:1" x14ac:dyDescent="0.25">
      <c r="A981" s="24"/>
    </row>
    <row r="982" spans="1:1" x14ac:dyDescent="0.25">
      <c r="A982" s="24"/>
    </row>
    <row r="983" spans="1:1" x14ac:dyDescent="0.25">
      <c r="A983" s="22"/>
    </row>
    <row r="984" spans="1:1" x14ac:dyDescent="0.25">
      <c r="A984" s="24"/>
    </row>
    <row r="985" spans="1:1" x14ac:dyDescent="0.25">
      <c r="A985" s="24"/>
    </row>
    <row r="986" spans="1:1" x14ac:dyDescent="0.25">
      <c r="A986" s="22"/>
    </row>
    <row r="987" spans="1:1" x14ac:dyDescent="0.25">
      <c r="A987" s="24"/>
    </row>
    <row r="988" spans="1:1" x14ac:dyDescent="0.25">
      <c r="A988" s="22"/>
    </row>
    <row r="989" spans="1:1" x14ac:dyDescent="0.25">
      <c r="A989" s="24"/>
    </row>
    <row r="990" spans="1:1" x14ac:dyDescent="0.25">
      <c r="A990" s="22"/>
    </row>
    <row r="991" spans="1:1" x14ac:dyDescent="0.25">
      <c r="A991" s="22"/>
    </row>
    <row r="992" spans="1:1" x14ac:dyDescent="0.25">
      <c r="A992" s="68"/>
    </row>
    <row r="993" spans="1:1" x14ac:dyDescent="0.25">
      <c r="A993" s="22"/>
    </row>
    <row r="994" spans="1:1" x14ac:dyDescent="0.25">
      <c r="A994" s="24"/>
    </row>
    <row r="995" spans="1:1" x14ac:dyDescent="0.25">
      <c r="A995" s="24"/>
    </row>
    <row r="996" spans="1:1" x14ac:dyDescent="0.25">
      <c r="A996" s="22"/>
    </row>
    <row r="997" spans="1:1" x14ac:dyDescent="0.25">
      <c r="A997" s="24"/>
    </row>
    <row r="998" spans="1:1" x14ac:dyDescent="0.25">
      <c r="A998" s="24"/>
    </row>
    <row r="999" spans="1:1" x14ac:dyDescent="0.25">
      <c r="A999" s="22"/>
    </row>
    <row r="1000" spans="1:1" x14ac:dyDescent="0.25">
      <c r="A1000" s="22"/>
    </row>
    <row r="1001" spans="1:1" x14ac:dyDescent="0.25">
      <c r="A1001" s="22"/>
    </row>
    <row r="1002" spans="1:1" x14ac:dyDescent="0.25">
      <c r="A1002" s="24"/>
    </row>
    <row r="1003" spans="1:1" x14ac:dyDescent="0.25">
      <c r="A1003" s="22"/>
    </row>
    <row r="1004" spans="1:1" x14ac:dyDescent="0.25">
      <c r="A1004" s="22"/>
    </row>
    <row r="1005" spans="1:1" x14ac:dyDescent="0.25">
      <c r="A1005" s="68"/>
    </row>
    <row r="1006" spans="1:1" x14ac:dyDescent="0.25">
      <c r="A1006" s="22"/>
    </row>
    <row r="1007" spans="1:1" x14ac:dyDescent="0.25">
      <c r="A1007" s="24"/>
    </row>
    <row r="1008" spans="1:1" x14ac:dyDescent="0.25">
      <c r="A1008" s="24"/>
    </row>
    <row r="1009" spans="1:1" x14ac:dyDescent="0.25">
      <c r="A1009" s="22"/>
    </row>
    <row r="1010" spans="1:1" x14ac:dyDescent="0.25">
      <c r="A1010" s="24"/>
    </row>
    <row r="1011" spans="1:1" x14ac:dyDescent="0.25">
      <c r="A1011" s="24"/>
    </row>
    <row r="1012" spans="1:1" x14ac:dyDescent="0.25">
      <c r="A1012" s="22"/>
    </row>
    <row r="1013" spans="1:1" x14ac:dyDescent="0.25">
      <c r="A1013" s="24"/>
    </row>
    <row r="1014" spans="1:1" x14ac:dyDescent="0.25">
      <c r="A1014" s="22"/>
    </row>
    <row r="1015" spans="1:1" x14ac:dyDescent="0.25">
      <c r="A1015" s="24"/>
    </row>
    <row r="1016" spans="1:1" x14ac:dyDescent="0.25">
      <c r="A1016" s="22"/>
    </row>
    <row r="1017" spans="1:1" x14ac:dyDescent="0.25">
      <c r="A1017" s="22"/>
    </row>
    <row r="1018" spans="1:1" x14ac:dyDescent="0.25">
      <c r="A1018" s="68"/>
    </row>
    <row r="1019" spans="1:1" x14ac:dyDescent="0.25">
      <c r="A1019" s="22"/>
    </row>
    <row r="1020" spans="1:1" x14ac:dyDescent="0.25">
      <c r="A1020" s="24"/>
    </row>
    <row r="1021" spans="1:1" x14ac:dyDescent="0.25">
      <c r="A1021" s="24"/>
    </row>
    <row r="1022" spans="1:1" x14ac:dyDescent="0.25">
      <c r="A1022" s="22"/>
    </row>
    <row r="1023" spans="1:1" x14ac:dyDescent="0.25">
      <c r="A1023" s="24"/>
    </row>
    <row r="1024" spans="1:1" x14ac:dyDescent="0.25">
      <c r="A1024" s="24"/>
    </row>
    <row r="1025" spans="1:1" x14ac:dyDescent="0.25">
      <c r="A1025" s="22"/>
    </row>
    <row r="1026" spans="1:1" x14ac:dyDescent="0.25">
      <c r="A1026" s="24"/>
    </row>
    <row r="1027" spans="1:1" x14ac:dyDescent="0.25">
      <c r="A1027" s="22"/>
    </row>
    <row r="1028" spans="1:1" x14ac:dyDescent="0.25">
      <c r="A1028" s="24"/>
    </row>
    <row r="1029" spans="1:1" x14ac:dyDescent="0.25">
      <c r="A1029" s="22"/>
    </row>
    <row r="1030" spans="1:1" x14ac:dyDescent="0.25">
      <c r="A1030" s="22"/>
    </row>
    <row r="1031" spans="1:1" x14ac:dyDescent="0.25">
      <c r="A1031" s="68"/>
    </row>
    <row r="1032" spans="1:1" x14ac:dyDescent="0.25">
      <c r="A1032" s="22"/>
    </row>
    <row r="1033" spans="1:1" x14ac:dyDescent="0.25">
      <c r="A1033" s="24"/>
    </row>
    <row r="1034" spans="1:1" x14ac:dyDescent="0.25">
      <c r="A1034" s="24"/>
    </row>
    <row r="1035" spans="1:1" x14ac:dyDescent="0.25">
      <c r="A1035" s="22"/>
    </row>
    <row r="1036" spans="1:1" x14ac:dyDescent="0.25">
      <c r="A1036" s="24"/>
    </row>
    <row r="1037" spans="1:1" x14ac:dyDescent="0.25">
      <c r="A1037" s="24"/>
    </row>
    <row r="1038" spans="1:1" x14ac:dyDescent="0.25">
      <c r="A1038" s="22"/>
    </row>
    <row r="1039" spans="1:1" x14ac:dyDescent="0.25">
      <c r="A1039" s="24"/>
    </row>
    <row r="1040" spans="1:1" x14ac:dyDescent="0.25">
      <c r="A1040" s="22"/>
    </row>
    <row r="1041" spans="1:1" x14ac:dyDescent="0.25">
      <c r="A1041" s="24"/>
    </row>
    <row r="1042" spans="1:1" x14ac:dyDescent="0.25">
      <c r="A1042" s="22"/>
    </row>
    <row r="1043" spans="1:1" x14ac:dyDescent="0.25">
      <c r="A1043" s="22"/>
    </row>
    <row r="1044" spans="1:1" x14ac:dyDescent="0.25">
      <c r="A1044" s="68"/>
    </row>
    <row r="1045" spans="1:1" x14ac:dyDescent="0.25">
      <c r="A1045" s="22"/>
    </row>
    <row r="1046" spans="1:1" x14ac:dyDescent="0.25">
      <c r="A1046" s="24"/>
    </row>
    <row r="1047" spans="1:1" x14ac:dyDescent="0.25">
      <c r="A1047" s="24"/>
    </row>
    <row r="1048" spans="1:1" x14ac:dyDescent="0.25">
      <c r="A1048" s="22"/>
    </row>
    <row r="1049" spans="1:1" x14ac:dyDescent="0.25">
      <c r="A1049" s="24"/>
    </row>
    <row r="1050" spans="1:1" x14ac:dyDescent="0.25">
      <c r="A1050" s="24"/>
    </row>
    <row r="1051" spans="1:1" x14ac:dyDescent="0.25">
      <c r="A1051" s="22"/>
    </row>
    <row r="1052" spans="1:1" x14ac:dyDescent="0.25">
      <c r="A1052" s="24"/>
    </row>
    <row r="1053" spans="1:1" x14ac:dyDescent="0.25">
      <c r="A1053" s="22"/>
    </row>
    <row r="1054" spans="1:1" x14ac:dyDescent="0.25">
      <c r="A1054" s="24"/>
    </row>
    <row r="1055" spans="1:1" x14ac:dyDescent="0.25">
      <c r="A1055" s="22"/>
    </row>
    <row r="1056" spans="1:1" x14ac:dyDescent="0.25">
      <c r="A1056" s="22"/>
    </row>
    <row r="1057" spans="1:1" x14ac:dyDescent="0.25">
      <c r="A1057" s="68"/>
    </row>
    <row r="1058" spans="1:1" x14ac:dyDescent="0.25">
      <c r="A1058" s="22"/>
    </row>
    <row r="1059" spans="1:1" x14ac:dyDescent="0.25">
      <c r="A1059" s="24"/>
    </row>
    <row r="1060" spans="1:1" x14ac:dyDescent="0.25">
      <c r="A1060" s="24"/>
    </row>
    <row r="1061" spans="1:1" x14ac:dyDescent="0.25">
      <c r="A1061" s="22"/>
    </row>
    <row r="1062" spans="1:1" x14ac:dyDescent="0.25">
      <c r="A1062" s="24"/>
    </row>
    <row r="1063" spans="1:1" x14ac:dyDescent="0.25">
      <c r="A1063" s="24"/>
    </row>
    <row r="1064" spans="1:1" x14ac:dyDescent="0.25">
      <c r="A1064" s="22"/>
    </row>
    <row r="1065" spans="1:1" x14ac:dyDescent="0.25">
      <c r="A1065" s="24"/>
    </row>
    <row r="1066" spans="1:1" x14ac:dyDescent="0.25">
      <c r="A1066" s="22"/>
    </row>
    <row r="1067" spans="1:1" x14ac:dyDescent="0.25">
      <c r="A1067" s="24"/>
    </row>
    <row r="1068" spans="1:1" x14ac:dyDescent="0.25">
      <c r="A1068" s="22"/>
    </row>
    <row r="1069" spans="1:1" x14ac:dyDescent="0.25">
      <c r="A1069" s="22"/>
    </row>
    <row r="1070" spans="1:1" x14ac:dyDescent="0.25">
      <c r="A1070" s="68"/>
    </row>
    <row r="1071" spans="1:1" x14ac:dyDescent="0.25">
      <c r="A1071" s="22"/>
    </row>
    <row r="1072" spans="1:1" x14ac:dyDescent="0.25">
      <c r="A1072" s="24"/>
    </row>
    <row r="1073" spans="1:1" x14ac:dyDescent="0.25">
      <c r="A1073" s="24"/>
    </row>
    <row r="1074" spans="1:1" x14ac:dyDescent="0.25">
      <c r="A1074" s="22"/>
    </row>
    <row r="1075" spans="1:1" x14ac:dyDescent="0.25">
      <c r="A1075" s="24"/>
    </row>
    <row r="1076" spans="1:1" x14ac:dyDescent="0.25">
      <c r="A1076" s="24"/>
    </row>
    <row r="1077" spans="1:1" x14ac:dyDescent="0.25">
      <c r="A1077" s="22"/>
    </row>
    <row r="1078" spans="1:1" x14ac:dyDescent="0.25">
      <c r="A1078" s="24"/>
    </row>
    <row r="1079" spans="1:1" x14ac:dyDescent="0.25">
      <c r="A1079" s="22"/>
    </row>
    <row r="1080" spans="1:1" x14ac:dyDescent="0.25">
      <c r="A1080" s="24"/>
    </row>
    <row r="1081" spans="1:1" x14ac:dyDescent="0.25">
      <c r="A1081" s="22"/>
    </row>
    <row r="1082" spans="1:1" x14ac:dyDescent="0.25">
      <c r="A1082" s="22"/>
    </row>
    <row r="1083" spans="1:1" x14ac:dyDescent="0.25">
      <c r="A1083" s="68"/>
    </row>
    <row r="1084" spans="1:1" x14ac:dyDescent="0.25">
      <c r="A1084" s="22"/>
    </row>
    <row r="1085" spans="1:1" x14ac:dyDescent="0.25">
      <c r="A1085" s="24"/>
    </row>
    <row r="1086" spans="1:1" x14ac:dyDescent="0.25">
      <c r="A1086" s="24"/>
    </row>
    <row r="1087" spans="1:1" x14ac:dyDescent="0.25">
      <c r="A1087" s="22"/>
    </row>
    <row r="1088" spans="1:1" x14ac:dyDescent="0.25">
      <c r="A1088" s="24"/>
    </row>
    <row r="1089" spans="1:1" x14ac:dyDescent="0.25">
      <c r="A1089" s="24"/>
    </row>
    <row r="1090" spans="1:1" x14ac:dyDescent="0.25">
      <c r="A1090" s="22"/>
    </row>
    <row r="1091" spans="1:1" x14ac:dyDescent="0.25">
      <c r="A1091" s="24"/>
    </row>
    <row r="1092" spans="1:1" x14ac:dyDescent="0.25">
      <c r="A1092" s="22"/>
    </row>
    <row r="1093" spans="1:1" x14ac:dyDescent="0.25">
      <c r="A1093" s="24"/>
    </row>
    <row r="1094" spans="1:1" x14ac:dyDescent="0.25">
      <c r="A1094" s="22"/>
    </row>
    <row r="1095" spans="1:1" x14ac:dyDescent="0.25">
      <c r="A1095" s="22"/>
    </row>
    <row r="1096" spans="1:1" x14ac:dyDescent="0.25">
      <c r="A1096" s="68"/>
    </row>
    <row r="1097" spans="1:1" x14ac:dyDescent="0.25">
      <c r="A1097" s="22"/>
    </row>
    <row r="1098" spans="1:1" x14ac:dyDescent="0.25">
      <c r="A1098" s="24"/>
    </row>
    <row r="1099" spans="1:1" x14ac:dyDescent="0.25">
      <c r="A1099" s="24"/>
    </row>
    <row r="1100" spans="1:1" x14ac:dyDescent="0.25">
      <c r="A1100" s="22"/>
    </row>
    <row r="1101" spans="1:1" x14ac:dyDescent="0.25">
      <c r="A1101" s="24"/>
    </row>
    <row r="1102" spans="1:1" x14ac:dyDescent="0.25">
      <c r="A1102" s="24"/>
    </row>
    <row r="1103" spans="1:1" x14ac:dyDescent="0.25">
      <c r="A1103" s="22"/>
    </row>
    <row r="1104" spans="1:1" x14ac:dyDescent="0.25">
      <c r="A1104" s="24"/>
    </row>
    <row r="1105" spans="1:1" x14ac:dyDescent="0.25">
      <c r="A1105" s="22"/>
    </row>
    <row r="1106" spans="1:1" x14ac:dyDescent="0.25">
      <c r="A1106" s="24"/>
    </row>
    <row r="1107" spans="1:1" x14ac:dyDescent="0.25">
      <c r="A1107" s="22"/>
    </row>
    <row r="1108" spans="1:1" x14ac:dyDescent="0.25">
      <c r="A1108" s="22"/>
    </row>
    <row r="1109" spans="1:1" x14ac:dyDescent="0.25">
      <c r="A1109" s="68"/>
    </row>
    <row r="1110" spans="1:1" x14ac:dyDescent="0.25">
      <c r="A1110" s="22"/>
    </row>
    <row r="1111" spans="1:1" x14ac:dyDescent="0.25">
      <c r="A1111" s="24"/>
    </row>
    <row r="1112" spans="1:1" x14ac:dyDescent="0.25">
      <c r="A1112" s="24"/>
    </row>
    <row r="1113" spans="1:1" x14ac:dyDescent="0.25">
      <c r="A1113" s="22"/>
    </row>
    <row r="1114" spans="1:1" x14ac:dyDescent="0.25">
      <c r="A1114" s="24"/>
    </row>
    <row r="1115" spans="1:1" x14ac:dyDescent="0.25">
      <c r="A1115" s="24"/>
    </row>
    <row r="1116" spans="1:1" x14ac:dyDescent="0.25">
      <c r="A1116" s="22"/>
    </row>
    <row r="1117" spans="1:1" x14ac:dyDescent="0.25">
      <c r="A1117" s="24"/>
    </row>
    <row r="1118" spans="1:1" x14ac:dyDescent="0.25">
      <c r="A1118" s="22"/>
    </row>
    <row r="1119" spans="1:1" x14ac:dyDescent="0.25">
      <c r="A1119" s="24"/>
    </row>
    <row r="1120" spans="1:1" x14ac:dyDescent="0.25">
      <c r="A1120" s="22"/>
    </row>
    <row r="1121" spans="1:1" x14ac:dyDescent="0.25">
      <c r="A1121" s="22"/>
    </row>
    <row r="1122" spans="1:1" x14ac:dyDescent="0.25">
      <c r="A1122" s="68"/>
    </row>
    <row r="1123" spans="1:1" x14ac:dyDescent="0.25">
      <c r="A1123" s="22"/>
    </row>
    <row r="1124" spans="1:1" x14ac:dyDescent="0.25">
      <c r="A1124" s="24"/>
    </row>
    <row r="1125" spans="1:1" x14ac:dyDescent="0.25">
      <c r="A1125" s="24"/>
    </row>
    <row r="1126" spans="1:1" x14ac:dyDescent="0.25">
      <c r="A1126" s="22"/>
    </row>
    <row r="1127" spans="1:1" x14ac:dyDescent="0.25">
      <c r="A1127" s="24"/>
    </row>
    <row r="1128" spans="1:1" x14ac:dyDescent="0.25">
      <c r="A1128" s="24"/>
    </row>
    <row r="1129" spans="1:1" x14ac:dyDescent="0.25">
      <c r="A1129" s="22"/>
    </row>
    <row r="1130" spans="1:1" x14ac:dyDescent="0.25">
      <c r="A1130" s="22"/>
    </row>
    <row r="1131" spans="1:1" x14ac:dyDescent="0.25">
      <c r="A1131" s="22"/>
    </row>
    <row r="1132" spans="1:1" x14ac:dyDescent="0.25">
      <c r="A1132" s="24"/>
    </row>
    <row r="1133" spans="1:1" x14ac:dyDescent="0.25">
      <c r="A1133" s="22"/>
    </row>
    <row r="1134" spans="1:1" x14ac:dyDescent="0.25">
      <c r="A1134" s="22"/>
    </row>
    <row r="1135" spans="1:1" x14ac:dyDescent="0.25">
      <c r="A1135" s="68"/>
    </row>
    <row r="1136" spans="1:1" x14ac:dyDescent="0.25">
      <c r="A1136" s="22"/>
    </row>
    <row r="1137" spans="1:1" x14ac:dyDescent="0.25">
      <c r="A1137" s="24"/>
    </row>
    <row r="1138" spans="1:1" x14ac:dyDescent="0.25">
      <c r="A1138" s="24"/>
    </row>
    <row r="1139" spans="1:1" x14ac:dyDescent="0.25">
      <c r="A1139" s="22"/>
    </row>
    <row r="1140" spans="1:1" x14ac:dyDescent="0.25">
      <c r="A1140" s="24"/>
    </row>
    <row r="1141" spans="1:1" x14ac:dyDescent="0.25">
      <c r="A1141" s="24"/>
    </row>
    <row r="1142" spans="1:1" x14ac:dyDescent="0.25">
      <c r="A1142" s="22"/>
    </row>
    <row r="1143" spans="1:1" x14ac:dyDescent="0.25">
      <c r="A1143" s="24"/>
    </row>
    <row r="1144" spans="1:1" x14ac:dyDescent="0.25">
      <c r="A1144" s="22"/>
    </row>
    <row r="1145" spans="1:1" x14ac:dyDescent="0.25">
      <c r="A1145" s="24"/>
    </row>
    <row r="1146" spans="1:1" x14ac:dyDescent="0.25">
      <c r="A1146" s="22"/>
    </row>
    <row r="1147" spans="1:1" x14ac:dyDescent="0.25">
      <c r="A1147" s="22"/>
    </row>
    <row r="1148" spans="1:1" x14ac:dyDescent="0.25">
      <c r="A1148" s="68"/>
    </row>
    <row r="1149" spans="1:1" x14ac:dyDescent="0.25">
      <c r="A1149" s="22"/>
    </row>
    <row r="1150" spans="1:1" x14ac:dyDescent="0.25">
      <c r="A1150" s="24"/>
    </row>
    <row r="1151" spans="1:1" x14ac:dyDescent="0.25">
      <c r="A1151" s="24"/>
    </row>
    <row r="1152" spans="1:1" x14ac:dyDescent="0.25">
      <c r="A1152" s="22"/>
    </row>
    <row r="1153" spans="1:1" x14ac:dyDescent="0.25">
      <c r="A1153" s="24"/>
    </row>
    <row r="1154" spans="1:1" x14ac:dyDescent="0.25">
      <c r="A1154" s="24"/>
    </row>
    <row r="1155" spans="1:1" x14ac:dyDescent="0.25">
      <c r="A1155" s="22"/>
    </row>
    <row r="1156" spans="1:1" x14ac:dyDescent="0.25">
      <c r="A1156" s="24"/>
    </row>
    <row r="1157" spans="1:1" x14ac:dyDescent="0.25">
      <c r="A1157" s="22"/>
    </row>
    <row r="1158" spans="1:1" x14ac:dyDescent="0.25">
      <c r="A1158" s="24"/>
    </row>
    <row r="1159" spans="1:1" x14ac:dyDescent="0.25">
      <c r="A1159" s="22"/>
    </row>
    <row r="1160" spans="1:1" x14ac:dyDescent="0.25">
      <c r="A1160" s="22"/>
    </row>
    <row r="1161" spans="1:1" x14ac:dyDescent="0.25">
      <c r="A1161" s="68"/>
    </row>
    <row r="1162" spans="1:1" x14ac:dyDescent="0.25">
      <c r="A1162" s="22"/>
    </row>
    <row r="1163" spans="1:1" x14ac:dyDescent="0.25">
      <c r="A1163" s="24"/>
    </row>
    <row r="1164" spans="1:1" x14ac:dyDescent="0.25">
      <c r="A1164" s="24"/>
    </row>
    <row r="1165" spans="1:1" x14ac:dyDescent="0.25">
      <c r="A1165" s="22"/>
    </row>
    <row r="1166" spans="1:1" x14ac:dyDescent="0.25">
      <c r="A1166" s="24"/>
    </row>
    <row r="1167" spans="1:1" x14ac:dyDescent="0.25">
      <c r="A1167" s="24"/>
    </row>
    <row r="1168" spans="1:1" x14ac:dyDescent="0.25">
      <c r="A1168" s="22"/>
    </row>
    <row r="1169" spans="1:1" x14ac:dyDescent="0.25">
      <c r="A1169" s="24"/>
    </row>
    <row r="1170" spans="1:1" x14ac:dyDescent="0.25">
      <c r="A1170" s="24"/>
    </row>
    <row r="1171" spans="1:1" x14ac:dyDescent="0.25">
      <c r="A1171" s="24"/>
    </row>
    <row r="1172" spans="1:1" x14ac:dyDescent="0.25">
      <c r="A1172" s="22"/>
    </row>
    <row r="1173" spans="1:1" x14ac:dyDescent="0.25">
      <c r="A1173" s="24"/>
    </row>
    <row r="1174" spans="1:1" x14ac:dyDescent="0.25">
      <c r="A1174" s="22"/>
    </row>
    <row r="1175" spans="1:1" x14ac:dyDescent="0.25">
      <c r="A1175" s="22"/>
    </row>
    <row r="1176" spans="1:1" x14ac:dyDescent="0.25">
      <c r="A1176" s="68"/>
    </row>
    <row r="1177" spans="1:1" x14ac:dyDescent="0.25">
      <c r="A1177" s="24"/>
    </row>
    <row r="1178" spans="1:1" x14ac:dyDescent="0.25">
      <c r="A1178" s="22"/>
    </row>
    <row r="1179" spans="1:1" x14ac:dyDescent="0.25">
      <c r="A1179" s="24"/>
    </row>
    <row r="1180" spans="1:1" x14ac:dyDescent="0.25">
      <c r="A1180" s="24"/>
    </row>
    <row r="1181" spans="1:1" x14ac:dyDescent="0.25">
      <c r="A1181" s="22"/>
    </row>
    <row r="1182" spans="1:1" x14ac:dyDescent="0.25">
      <c r="A1182" s="24"/>
    </row>
    <row r="1183" spans="1:1" x14ac:dyDescent="0.25">
      <c r="A1183" s="24"/>
    </row>
    <row r="1184" spans="1:1" x14ac:dyDescent="0.25">
      <c r="A1184" s="22"/>
    </row>
    <row r="1185" spans="1:1" x14ac:dyDescent="0.25">
      <c r="A1185" s="24"/>
    </row>
    <row r="1186" spans="1:1" x14ac:dyDescent="0.25">
      <c r="A1186" s="24"/>
    </row>
    <row r="1187" spans="1:1" x14ac:dyDescent="0.25">
      <c r="A1187" s="22"/>
    </row>
    <row r="1188" spans="1:1" x14ac:dyDescent="0.25">
      <c r="A1188" s="24"/>
    </row>
    <row r="1189" spans="1:1" x14ac:dyDescent="0.25">
      <c r="A1189" s="22"/>
    </row>
    <row r="1190" spans="1:1" x14ac:dyDescent="0.25">
      <c r="A1190" s="22"/>
    </row>
    <row r="1191" spans="1:1" x14ac:dyDescent="0.25">
      <c r="A1191" s="22"/>
    </row>
    <row r="1192" spans="1:1" x14ac:dyDescent="0.25">
      <c r="A1192" s="24"/>
    </row>
    <row r="1193" spans="1:1" x14ac:dyDescent="0.25">
      <c r="A1193" s="24"/>
    </row>
    <row r="1194" spans="1:1" x14ac:dyDescent="0.25">
      <c r="A1194" s="22"/>
    </row>
    <row r="1195" spans="1:1" x14ac:dyDescent="0.25">
      <c r="A1195" s="24"/>
    </row>
    <row r="1196" spans="1:1" x14ac:dyDescent="0.25">
      <c r="A1196" s="22"/>
    </row>
    <row r="1197" spans="1:1" x14ac:dyDescent="0.25">
      <c r="A1197" s="37"/>
    </row>
    <row r="1198" spans="1:1" x14ac:dyDescent="0.25">
      <c r="A1198" s="37"/>
    </row>
    <row r="1199" spans="1:1" x14ac:dyDescent="0.25">
      <c r="A1199" s="45"/>
    </row>
    <row r="1200" spans="1:1" x14ac:dyDescent="0.25">
      <c r="A1200" s="24"/>
    </row>
    <row r="1201" spans="1:1" x14ac:dyDescent="0.25">
      <c r="A1201" s="22"/>
    </row>
    <row r="1202" spans="1:1" x14ac:dyDescent="0.25">
      <c r="A1202" s="24"/>
    </row>
    <row r="1203" spans="1:1" x14ac:dyDescent="0.25">
      <c r="A1203" s="24"/>
    </row>
    <row r="1204" spans="1:1" x14ac:dyDescent="0.25">
      <c r="A1204" s="24"/>
    </row>
    <row r="1205" spans="1:1" x14ac:dyDescent="0.25">
      <c r="A1205" s="68"/>
    </row>
    <row r="1206" spans="1:1" x14ac:dyDescent="0.25">
      <c r="A1206" s="24"/>
    </row>
    <row r="1208" spans="1:1" x14ac:dyDescent="0.25">
      <c r="A1208" s="37"/>
    </row>
    <row r="1210" spans="1:1" x14ac:dyDescent="0.25">
      <c r="A1210" s="37"/>
    </row>
    <row r="1212" spans="1:1" x14ac:dyDescent="0.25">
      <c r="A1212" s="37"/>
    </row>
    <row r="1214" spans="1:1" x14ac:dyDescent="0.25">
      <c r="A1214" s="37"/>
    </row>
    <row r="1216" spans="1:1" x14ac:dyDescent="0.25">
      <c r="A1216" s="22"/>
    </row>
    <row r="1217" spans="1:1" x14ac:dyDescent="0.25">
      <c r="A1217" s="22"/>
    </row>
    <row r="1218" spans="1:1" x14ac:dyDescent="0.25">
      <c r="A1218" s="24"/>
    </row>
    <row r="1219" spans="1:1" x14ac:dyDescent="0.25">
      <c r="A1219" s="37"/>
    </row>
    <row r="1220" spans="1:1" x14ac:dyDescent="0.25">
      <c r="A1220" s="24"/>
    </row>
    <row r="1221" spans="1:1" x14ac:dyDescent="0.25">
      <c r="A1221" s="22"/>
    </row>
    <row r="1222" spans="1:1" x14ac:dyDescent="0.25">
      <c r="A1222" s="24"/>
    </row>
    <row r="1223" spans="1:1" x14ac:dyDescent="0.25">
      <c r="A1223" s="37"/>
    </row>
    <row r="1224" spans="1:1" x14ac:dyDescent="0.25">
      <c r="A1224" s="24"/>
    </row>
    <row r="1225" spans="1:1" x14ac:dyDescent="0.25">
      <c r="A1225" s="22"/>
    </row>
    <row r="1226" spans="1:1" x14ac:dyDescent="0.25">
      <c r="A1226" s="22"/>
    </row>
    <row r="1228" spans="1:1" ht="15.75" x14ac:dyDescent="0.25">
      <c r="A1228" s="10"/>
    </row>
    <row r="1230" spans="1:1" ht="15.75" x14ac:dyDescent="0.25">
      <c r="A1230" s="10"/>
    </row>
    <row r="1232" spans="1:1" ht="15.75" x14ac:dyDescent="0.25">
      <c r="A1232" s="10"/>
    </row>
    <row r="1234" spans="1:1" x14ac:dyDescent="0.25">
      <c r="A1234" s="22"/>
    </row>
    <row r="1235" spans="1:1" x14ac:dyDescent="0.25">
      <c r="A1235" s="22"/>
    </row>
    <row r="1237" spans="1:1" ht="18" x14ac:dyDescent="0.25">
      <c r="A1237" s="89"/>
    </row>
    <row r="1238" spans="1:1" x14ac:dyDescent="0.25">
      <c r="A1238" s="88"/>
    </row>
    <row r="1239" spans="1:1" x14ac:dyDescent="0.25">
      <c r="A1239" s="88"/>
    </row>
    <row r="1240" spans="1:1" x14ac:dyDescent="0.25">
      <c r="A1240" s="88"/>
    </row>
    <row r="1241" spans="1:1" x14ac:dyDescent="0.25">
      <c r="A1241" s="88"/>
    </row>
    <row r="1242" spans="1:1" x14ac:dyDescent="0.25">
      <c r="A1242" s="88"/>
    </row>
    <row r="1243" spans="1:1" x14ac:dyDescent="0.25">
      <c r="A1243" s="88"/>
    </row>
    <row r="1244" spans="1:1" x14ac:dyDescent="0.25">
      <c r="A1244" s="70"/>
    </row>
    <row r="1246" spans="1:1" x14ac:dyDescent="0.25">
      <c r="A1246" s="24"/>
    </row>
    <row r="1247" spans="1:1" x14ac:dyDescent="0.25">
      <c r="A1247" s="88"/>
    </row>
    <row r="1248" spans="1:1" x14ac:dyDescent="0.25">
      <c r="A1248" s="88"/>
    </row>
    <row r="1249" spans="1:1" x14ac:dyDescent="0.25">
      <c r="A1249" s="45"/>
    </row>
    <row r="1250" spans="1:1" x14ac:dyDescent="0.25">
      <c r="A1250" s="45"/>
    </row>
    <row r="1251" spans="1:1" x14ac:dyDescent="0.25">
      <c r="A1251" s="45"/>
    </row>
    <row r="1252" spans="1:1" x14ac:dyDescent="0.25">
      <c r="A1252" s="45"/>
    </row>
    <row r="1253" spans="1:1" x14ac:dyDescent="0.25">
      <c r="A1253" s="45"/>
    </row>
    <row r="1254" spans="1:1" x14ac:dyDescent="0.25">
      <c r="A1254" s="45"/>
    </row>
    <row r="1255" spans="1:1" x14ac:dyDescent="0.25">
      <c r="A1255" s="45"/>
    </row>
    <row r="1256" spans="1:1" x14ac:dyDescent="0.25">
      <c r="A1256" s="45"/>
    </row>
    <row r="1257" spans="1:1" x14ac:dyDescent="0.25">
      <c r="A1257" s="45"/>
    </row>
    <row r="1258" spans="1:1" x14ac:dyDescent="0.25">
      <c r="A1258" s="45"/>
    </row>
    <row r="1259" spans="1:1" x14ac:dyDescent="0.25">
      <c r="A1259" s="45"/>
    </row>
    <row r="1260" spans="1:1" x14ac:dyDescent="0.25">
      <c r="A1260" s="45"/>
    </row>
    <row r="1261" spans="1:1" x14ac:dyDescent="0.25">
      <c r="A1261" s="45"/>
    </row>
    <row r="1262" spans="1:1" x14ac:dyDescent="0.25">
      <c r="A1262" s="45"/>
    </row>
    <row r="1263" spans="1:1" x14ac:dyDescent="0.25">
      <c r="A1263" s="45"/>
    </row>
    <row r="1264" spans="1:1" x14ac:dyDescent="0.25">
      <c r="A1264" s="45"/>
    </row>
    <row r="1265" spans="1:1" x14ac:dyDescent="0.25">
      <c r="A1265" s="45"/>
    </row>
    <row r="1266" spans="1:1" x14ac:dyDescent="0.25">
      <c r="A1266" s="45"/>
    </row>
    <row r="1267" spans="1:1" x14ac:dyDescent="0.25">
      <c r="A1267" s="45"/>
    </row>
    <row r="1268" spans="1:1" x14ac:dyDescent="0.25">
      <c r="A1268" s="45"/>
    </row>
    <row r="1269" spans="1:1" x14ac:dyDescent="0.25">
      <c r="A1269" s="45"/>
    </row>
    <row r="1270" spans="1:1" x14ac:dyDescent="0.25">
      <c r="A1270" s="45"/>
    </row>
    <row r="1271" spans="1:1" x14ac:dyDescent="0.25">
      <c r="A1271" s="45"/>
    </row>
    <row r="1272" spans="1:1" x14ac:dyDescent="0.25">
      <c r="A1272" s="45"/>
    </row>
    <row r="1273" spans="1:1" x14ac:dyDescent="0.25">
      <c r="A1273" s="45"/>
    </row>
    <row r="1274" spans="1:1" x14ac:dyDescent="0.25">
      <c r="A1274" s="45"/>
    </row>
    <row r="1275" spans="1:1" x14ac:dyDescent="0.25">
      <c r="A1275" s="45"/>
    </row>
    <row r="1276" spans="1:1" x14ac:dyDescent="0.25">
      <c r="A1276" s="45"/>
    </row>
    <row r="1277" spans="1:1" x14ac:dyDescent="0.25">
      <c r="A1277" s="45"/>
    </row>
    <row r="1278" spans="1:1" x14ac:dyDescent="0.25">
      <c r="A1278" s="45"/>
    </row>
    <row r="1279" spans="1:1" x14ac:dyDescent="0.25">
      <c r="A1279" s="45"/>
    </row>
    <row r="1280" spans="1:1" x14ac:dyDescent="0.25">
      <c r="A1280" s="45"/>
    </row>
    <row r="1281" spans="1:1" x14ac:dyDescent="0.25">
      <c r="A1281" s="45"/>
    </row>
    <row r="1282" spans="1:1" x14ac:dyDescent="0.25">
      <c r="A1282" s="45"/>
    </row>
    <row r="1283" spans="1:1" x14ac:dyDescent="0.25">
      <c r="A1283" s="45"/>
    </row>
    <row r="1284" spans="1:1" x14ac:dyDescent="0.25">
      <c r="A1284" s="45"/>
    </row>
    <row r="1285" spans="1:1" x14ac:dyDescent="0.25">
      <c r="A1285" s="45"/>
    </row>
    <row r="1286" spans="1:1" x14ac:dyDescent="0.25">
      <c r="A1286" s="45"/>
    </row>
    <row r="1287" spans="1:1" x14ac:dyDescent="0.25">
      <c r="A1287" s="45"/>
    </row>
    <row r="1288" spans="1:1" x14ac:dyDescent="0.25">
      <c r="A1288" s="45"/>
    </row>
    <row r="1289" spans="1:1" x14ac:dyDescent="0.25">
      <c r="A1289" s="45"/>
    </row>
    <row r="1291" spans="1:1" x14ac:dyDescent="0.25">
      <c r="A1291" s="24"/>
    </row>
    <row r="1292" spans="1:1" x14ac:dyDescent="0.25">
      <c r="A1292" s="45"/>
    </row>
    <row r="1293" spans="1:1" x14ac:dyDescent="0.25">
      <c r="A1293" s="45"/>
    </row>
    <row r="1294" spans="1:1" x14ac:dyDescent="0.25">
      <c r="A1294" s="45"/>
    </row>
    <row r="1295" spans="1:1" x14ac:dyDescent="0.25">
      <c r="A1295" s="45"/>
    </row>
    <row r="1296" spans="1:1" x14ac:dyDescent="0.25">
      <c r="A1296" s="45"/>
    </row>
    <row r="1297" spans="1:1" x14ac:dyDescent="0.25">
      <c r="A1297" s="45"/>
    </row>
    <row r="1298" spans="1:1" x14ac:dyDescent="0.25">
      <c r="A1298" s="45"/>
    </row>
    <row r="1299" spans="1:1" x14ac:dyDescent="0.25">
      <c r="A1299" s="45"/>
    </row>
    <row r="1300" spans="1:1" x14ac:dyDescent="0.25">
      <c r="A1300" s="45"/>
    </row>
    <row r="1301" spans="1:1" x14ac:dyDescent="0.25">
      <c r="A1301" s="45"/>
    </row>
    <row r="1302" spans="1:1" x14ac:dyDescent="0.25">
      <c r="A1302" s="45"/>
    </row>
    <row r="1303" spans="1:1" x14ac:dyDescent="0.25">
      <c r="A1303" s="45"/>
    </row>
    <row r="1304" spans="1:1" x14ac:dyDescent="0.25">
      <c r="A1304" s="45"/>
    </row>
    <row r="1305" spans="1:1" x14ac:dyDescent="0.25">
      <c r="A1305" s="45"/>
    </row>
    <row r="1306" spans="1:1" x14ac:dyDescent="0.25">
      <c r="A1306" s="45"/>
    </row>
    <row r="1307" spans="1:1" x14ac:dyDescent="0.25">
      <c r="A1307" s="45"/>
    </row>
    <row r="1308" spans="1:1" x14ac:dyDescent="0.25">
      <c r="A1308" s="45"/>
    </row>
    <row r="1309" spans="1:1" x14ac:dyDescent="0.25">
      <c r="A1309" s="45"/>
    </row>
    <row r="1310" spans="1:1" x14ac:dyDescent="0.25">
      <c r="A1310" s="45"/>
    </row>
    <row r="1311" spans="1:1" x14ac:dyDescent="0.25">
      <c r="A1311" s="45"/>
    </row>
    <row r="1312" spans="1:1" x14ac:dyDescent="0.25">
      <c r="A1312" s="45"/>
    </row>
    <row r="1313" spans="1:1" x14ac:dyDescent="0.25">
      <c r="A1313" s="45"/>
    </row>
    <row r="1314" spans="1:1" x14ac:dyDescent="0.25">
      <c r="A1314" s="45"/>
    </row>
    <row r="1315" spans="1:1" x14ac:dyDescent="0.25">
      <c r="A1315" s="45"/>
    </row>
    <row r="1316" spans="1:1" x14ac:dyDescent="0.25">
      <c r="A1316" s="45"/>
    </row>
    <row r="1317" spans="1:1" x14ac:dyDescent="0.25">
      <c r="A1317" s="45"/>
    </row>
    <row r="1318" spans="1:1" x14ac:dyDescent="0.25">
      <c r="A1318" s="45"/>
    </row>
    <row r="1319" spans="1:1" x14ac:dyDescent="0.25">
      <c r="A1319" s="45"/>
    </row>
    <row r="1320" spans="1:1" x14ac:dyDescent="0.25">
      <c r="A1320" s="45"/>
    </row>
    <row r="1321" spans="1:1" x14ac:dyDescent="0.25">
      <c r="A1321" s="45"/>
    </row>
    <row r="1322" spans="1:1" x14ac:dyDescent="0.25">
      <c r="A1322" s="45"/>
    </row>
    <row r="1323" spans="1:1" x14ac:dyDescent="0.25">
      <c r="A1323" s="45"/>
    </row>
    <row r="1324" spans="1:1" x14ac:dyDescent="0.25">
      <c r="A1324" s="45"/>
    </row>
    <row r="1325" spans="1:1" x14ac:dyDescent="0.25">
      <c r="A1325" s="45"/>
    </row>
    <row r="1326" spans="1:1" x14ac:dyDescent="0.25">
      <c r="A1326" s="45"/>
    </row>
    <row r="1327" spans="1:1" x14ac:dyDescent="0.25">
      <c r="A1327" s="45"/>
    </row>
    <row r="1328" spans="1:1" x14ac:dyDescent="0.25">
      <c r="A1328" s="45"/>
    </row>
    <row r="1329" spans="1:1" x14ac:dyDescent="0.25">
      <c r="A1329" s="45"/>
    </row>
    <row r="1331" spans="1:1" x14ac:dyDescent="0.25">
      <c r="A1331" s="24"/>
    </row>
    <row r="1332" spans="1:1" x14ac:dyDescent="0.25">
      <c r="A1332" s="45"/>
    </row>
    <row r="1333" spans="1:1" x14ac:dyDescent="0.25">
      <c r="A1333" s="45"/>
    </row>
    <row r="1334" spans="1:1" x14ac:dyDescent="0.25">
      <c r="A1334" s="45"/>
    </row>
    <row r="1335" spans="1:1" x14ac:dyDescent="0.25">
      <c r="A1335" s="45"/>
    </row>
    <row r="1336" spans="1:1" x14ac:dyDescent="0.25">
      <c r="A1336" s="45"/>
    </row>
    <row r="1337" spans="1:1" x14ac:dyDescent="0.25">
      <c r="A1337" s="45"/>
    </row>
    <row r="1338" spans="1:1" x14ac:dyDescent="0.25">
      <c r="A1338" s="45"/>
    </row>
    <row r="1339" spans="1:1" x14ac:dyDescent="0.25">
      <c r="A1339" s="45"/>
    </row>
    <row r="1340" spans="1:1" x14ac:dyDescent="0.25">
      <c r="A1340" s="45"/>
    </row>
    <row r="1341" spans="1:1" x14ac:dyDescent="0.25">
      <c r="A1341" s="45"/>
    </row>
    <row r="1342" spans="1:1" x14ac:dyDescent="0.25">
      <c r="A1342" s="45"/>
    </row>
    <row r="1343" spans="1:1" x14ac:dyDescent="0.25">
      <c r="A1343" s="45"/>
    </row>
    <row r="1344" spans="1:1" x14ac:dyDescent="0.25">
      <c r="A1344" s="45"/>
    </row>
    <row r="1345" spans="1:1" x14ac:dyDescent="0.25">
      <c r="A1345" s="45"/>
    </row>
    <row r="1346" spans="1:1" x14ac:dyDescent="0.25">
      <c r="A1346" s="45"/>
    </row>
    <row r="1347" spans="1:1" x14ac:dyDescent="0.25">
      <c r="A1347" s="45"/>
    </row>
    <row r="1348" spans="1:1" x14ac:dyDescent="0.25">
      <c r="A1348" s="45"/>
    </row>
    <row r="1349" spans="1:1" x14ac:dyDescent="0.25">
      <c r="A1349" s="45"/>
    </row>
    <row r="1351" spans="1:1" x14ac:dyDescent="0.25">
      <c r="A1351" s="24"/>
    </row>
    <row r="1352" spans="1:1" x14ac:dyDescent="0.25">
      <c r="A1352" s="88"/>
    </row>
    <row r="1353" spans="1:1" x14ac:dyDescent="0.25">
      <c r="A1353" s="88"/>
    </row>
    <row r="1354" spans="1:1" x14ac:dyDescent="0.25">
      <c r="A1354" s="45"/>
    </row>
    <row r="1355" spans="1:1" x14ac:dyDescent="0.25">
      <c r="A1355" s="45"/>
    </row>
    <row r="1356" spans="1:1" x14ac:dyDescent="0.25">
      <c r="A1356" s="45"/>
    </row>
    <row r="1357" spans="1:1" x14ac:dyDescent="0.25">
      <c r="A1357" s="45"/>
    </row>
    <row r="1358" spans="1:1" x14ac:dyDescent="0.25">
      <c r="A1358" s="45"/>
    </row>
    <row r="1359" spans="1:1" x14ac:dyDescent="0.25">
      <c r="A1359" s="45"/>
    </row>
    <row r="1360" spans="1:1" x14ac:dyDescent="0.25">
      <c r="A1360" s="45"/>
    </row>
    <row r="1361" spans="1:1" x14ac:dyDescent="0.25">
      <c r="A1361" s="45"/>
    </row>
    <row r="1362" spans="1:1" x14ac:dyDescent="0.25">
      <c r="A1362" s="45"/>
    </row>
    <row r="1363" spans="1:1" x14ac:dyDescent="0.25">
      <c r="A1363" s="45"/>
    </row>
    <row r="1364" spans="1:1" x14ac:dyDescent="0.25">
      <c r="A1364" s="45"/>
    </row>
    <row r="1365" spans="1:1" x14ac:dyDescent="0.25">
      <c r="A1365" s="45"/>
    </row>
    <row r="1366" spans="1:1" x14ac:dyDescent="0.25">
      <c r="A1366" s="45"/>
    </row>
    <row r="1367" spans="1:1" x14ac:dyDescent="0.25">
      <c r="A1367" s="45"/>
    </row>
    <row r="1368" spans="1:1" x14ac:dyDescent="0.25">
      <c r="A1368" s="45"/>
    </row>
    <row r="1369" spans="1:1" x14ac:dyDescent="0.25">
      <c r="A1369" s="45"/>
    </row>
    <row r="1370" spans="1:1" x14ac:dyDescent="0.25">
      <c r="A1370" s="88"/>
    </row>
    <row r="1371" spans="1:1" x14ac:dyDescent="0.25">
      <c r="A1371" s="88"/>
    </row>
    <row r="1372" spans="1:1" x14ac:dyDescent="0.25">
      <c r="A1372" s="88"/>
    </row>
    <row r="1373" spans="1:1" x14ac:dyDescent="0.25">
      <c r="A1373" s="88"/>
    </row>
    <row r="1374" spans="1:1" x14ac:dyDescent="0.25">
      <c r="A1374" s="45"/>
    </row>
    <row r="1375" spans="1:1" x14ac:dyDescent="0.25">
      <c r="A1375" s="45"/>
    </row>
    <row r="1376" spans="1:1" x14ac:dyDescent="0.25">
      <c r="A1376" s="45"/>
    </row>
    <row r="1377" spans="1:1" x14ac:dyDescent="0.25">
      <c r="A1377" s="45"/>
    </row>
    <row r="1378" spans="1:1" x14ac:dyDescent="0.25">
      <c r="A1378" s="45"/>
    </row>
    <row r="1379" spans="1:1" x14ac:dyDescent="0.25">
      <c r="A1379" s="45"/>
    </row>
    <row r="1380" spans="1:1" x14ac:dyDescent="0.25">
      <c r="A1380" s="45"/>
    </row>
    <row r="1381" spans="1:1" x14ac:dyDescent="0.25">
      <c r="A1381" s="45"/>
    </row>
    <row r="1382" spans="1:1" x14ac:dyDescent="0.25">
      <c r="A1382" s="45"/>
    </row>
    <row r="1383" spans="1:1" x14ac:dyDescent="0.25">
      <c r="A1383" s="45"/>
    </row>
    <row r="1384" spans="1:1" x14ac:dyDescent="0.25">
      <c r="A1384" s="45"/>
    </row>
    <row r="1385" spans="1:1" x14ac:dyDescent="0.25">
      <c r="A1385" s="45"/>
    </row>
    <row r="1386" spans="1:1" x14ac:dyDescent="0.25">
      <c r="A1386" s="45"/>
    </row>
    <row r="1387" spans="1:1" x14ac:dyDescent="0.25">
      <c r="A1387" s="45"/>
    </row>
    <row r="1389" spans="1:1" x14ac:dyDescent="0.25">
      <c r="A1389" s="24"/>
    </row>
    <row r="1390" spans="1:1" x14ac:dyDescent="0.25">
      <c r="A1390" s="45"/>
    </row>
    <row r="1391" spans="1:1" x14ac:dyDescent="0.25">
      <c r="A1391" s="45"/>
    </row>
    <row r="1392" spans="1:1" x14ac:dyDescent="0.25">
      <c r="A1392" s="45"/>
    </row>
    <row r="1393" spans="1:1" x14ac:dyDescent="0.25">
      <c r="A1393" s="45"/>
    </row>
    <row r="1394" spans="1:1" x14ac:dyDescent="0.25">
      <c r="A1394" s="45"/>
    </row>
    <row r="1395" spans="1:1" x14ac:dyDescent="0.25">
      <c r="A1395" s="45"/>
    </row>
    <row r="1396" spans="1:1" x14ac:dyDescent="0.25">
      <c r="A1396" s="45"/>
    </row>
    <row r="1397" spans="1:1" x14ac:dyDescent="0.25">
      <c r="A1397" s="45"/>
    </row>
    <row r="1398" spans="1:1" x14ac:dyDescent="0.25">
      <c r="A1398" s="45"/>
    </row>
    <row r="1399" spans="1:1" x14ac:dyDescent="0.25">
      <c r="A1399" s="45"/>
    </row>
    <row r="1400" spans="1:1" x14ac:dyDescent="0.25">
      <c r="A1400" s="45"/>
    </row>
    <row r="1401" spans="1:1" x14ac:dyDescent="0.25">
      <c r="A1401" s="45"/>
    </row>
    <row r="1402" spans="1:1" x14ac:dyDescent="0.25">
      <c r="A1402" s="45"/>
    </row>
    <row r="1403" spans="1:1" x14ac:dyDescent="0.25">
      <c r="A1403" s="45"/>
    </row>
    <row r="1404" spans="1:1" x14ac:dyDescent="0.25">
      <c r="A1404" s="45"/>
    </row>
    <row r="1405" spans="1:1" x14ac:dyDescent="0.25">
      <c r="A1405" s="45"/>
    </row>
    <row r="1406" spans="1:1" x14ac:dyDescent="0.25">
      <c r="A1406" s="45"/>
    </row>
    <row r="1407" spans="1:1" x14ac:dyDescent="0.25">
      <c r="A1407" s="45"/>
    </row>
    <row r="1408" spans="1:1" x14ac:dyDescent="0.25">
      <c r="A1408" s="45"/>
    </row>
    <row r="1409" spans="1:1" x14ac:dyDescent="0.25">
      <c r="A1409" s="45"/>
    </row>
    <row r="1410" spans="1:1" x14ac:dyDescent="0.25">
      <c r="A1410" s="45"/>
    </row>
    <row r="1412" spans="1:1" x14ac:dyDescent="0.25">
      <c r="A1412" s="24"/>
    </row>
    <row r="1413" spans="1:1" x14ac:dyDescent="0.25">
      <c r="A1413" s="88"/>
    </row>
    <row r="1414" spans="1:1" x14ac:dyDescent="0.25">
      <c r="A1414" s="88"/>
    </row>
    <row r="1415" spans="1:1" x14ac:dyDescent="0.25">
      <c r="A1415" s="45"/>
    </row>
    <row r="1416" spans="1:1" x14ac:dyDescent="0.25">
      <c r="A1416" s="45"/>
    </row>
    <row r="1417" spans="1:1" x14ac:dyDescent="0.25">
      <c r="A1417" s="88"/>
    </row>
    <row r="1418" spans="1:1" x14ac:dyDescent="0.25">
      <c r="A1418" s="88"/>
    </row>
    <row r="1419" spans="1:1" x14ac:dyDescent="0.25">
      <c r="A1419" s="45"/>
    </row>
    <row r="1420" spans="1:1" x14ac:dyDescent="0.25">
      <c r="A1420" s="45"/>
    </row>
    <row r="1421" spans="1:1" x14ac:dyDescent="0.25">
      <c r="A1421" s="45"/>
    </row>
    <row r="1422" spans="1:1" x14ac:dyDescent="0.25">
      <c r="A1422" s="45"/>
    </row>
    <row r="1423" spans="1:1" x14ac:dyDescent="0.25">
      <c r="A1423" s="45"/>
    </row>
    <row r="1425" spans="1:1" x14ac:dyDescent="0.25">
      <c r="A1425" s="24"/>
    </row>
    <row r="1426" spans="1:1" x14ac:dyDescent="0.25">
      <c r="A1426" s="88"/>
    </row>
    <row r="1427" spans="1:1" x14ac:dyDescent="0.25">
      <c r="A1427" s="88"/>
    </row>
    <row r="1428" spans="1:1" x14ac:dyDescent="0.25">
      <c r="A1428" s="45"/>
    </row>
    <row r="1429" spans="1:1" x14ac:dyDescent="0.25">
      <c r="A1429" s="45"/>
    </row>
    <row r="1430" spans="1:1" x14ac:dyDescent="0.25">
      <c r="A1430" s="45"/>
    </row>
    <row r="1432" spans="1:1" x14ac:dyDescent="0.25">
      <c r="A1432" s="24"/>
    </row>
    <row r="1433" spans="1:1" x14ac:dyDescent="0.25">
      <c r="A1433" s="45"/>
    </row>
    <row r="1434" spans="1:1" x14ac:dyDescent="0.25">
      <c r="A1434" s="45"/>
    </row>
    <row r="1435" spans="1:1" x14ac:dyDescent="0.25">
      <c r="A1435" s="45"/>
    </row>
    <row r="1436" spans="1:1" x14ac:dyDescent="0.25">
      <c r="A1436" s="45"/>
    </row>
    <row r="1437" spans="1:1" x14ac:dyDescent="0.25">
      <c r="A1437" s="45"/>
    </row>
    <row r="1438" spans="1:1" x14ac:dyDescent="0.25">
      <c r="A1438" s="45"/>
    </row>
    <row r="1439" spans="1:1" x14ac:dyDescent="0.25">
      <c r="A1439" s="45"/>
    </row>
    <row r="1440" spans="1:1" x14ac:dyDescent="0.25">
      <c r="A1440" s="45"/>
    </row>
    <row r="1441" spans="1:1" x14ac:dyDescent="0.25">
      <c r="A1441" s="45"/>
    </row>
    <row r="1442" spans="1:1" x14ac:dyDescent="0.25">
      <c r="A1442" s="45"/>
    </row>
    <row r="1444" spans="1:1" x14ac:dyDescent="0.25">
      <c r="A1444" s="24"/>
    </row>
    <row r="1445" spans="1:1" x14ac:dyDescent="0.25">
      <c r="A1445" s="45"/>
    </row>
    <row r="1446" spans="1:1" x14ac:dyDescent="0.25">
      <c r="A1446" s="45"/>
    </row>
    <row r="1447" spans="1:1" x14ac:dyDescent="0.25">
      <c r="A1447" s="45"/>
    </row>
    <row r="1448" spans="1:1" x14ac:dyDescent="0.25">
      <c r="A1448" s="45"/>
    </row>
    <row r="1449" spans="1:1" x14ac:dyDescent="0.25">
      <c r="A1449" s="45"/>
    </row>
    <row r="1450" spans="1:1" x14ac:dyDescent="0.25">
      <c r="A1450" s="45"/>
    </row>
    <row r="1451" spans="1:1" x14ac:dyDescent="0.25">
      <c r="A1451" s="45"/>
    </row>
    <row r="1452" spans="1:1" x14ac:dyDescent="0.25">
      <c r="A1452" s="45"/>
    </row>
    <row r="1454" spans="1:1" x14ac:dyDescent="0.25">
      <c r="A1454" s="73"/>
    </row>
    <row r="1455" spans="1:1" x14ac:dyDescent="0.25">
      <c r="A1455" s="45"/>
    </row>
    <row r="1456" spans="1:1" x14ac:dyDescent="0.25">
      <c r="A1456" s="45"/>
    </row>
    <row r="1457" spans="1:2" x14ac:dyDescent="0.25">
      <c r="A1457" s="45"/>
    </row>
    <row r="1458" spans="1:2" x14ac:dyDescent="0.25">
      <c r="A1458" s="45"/>
    </row>
    <row r="1459" spans="1:2" x14ac:dyDescent="0.25">
      <c r="A1459" s="22"/>
    </row>
    <row r="1460" spans="1:2" x14ac:dyDescent="0.25">
      <c r="A1460" s="24"/>
    </row>
    <row r="1461" spans="1:2" x14ac:dyDescent="0.25">
      <c r="A1461" s="24"/>
    </row>
    <row r="1462" spans="1:2" x14ac:dyDescent="0.25">
      <c r="A1462" s="24"/>
    </row>
    <row r="1463" spans="1:2" x14ac:dyDescent="0.25">
      <c r="A1463" s="87"/>
    </row>
    <row r="1464" spans="1:2" x14ac:dyDescent="0.25">
      <c r="A1464" s="37"/>
      <c r="B1464" s="45"/>
    </row>
    <row r="1465" spans="1:2" x14ac:dyDescent="0.25">
      <c r="A1465" s="37"/>
      <c r="B1465" s="45"/>
    </row>
    <row r="1466" spans="1:2" x14ac:dyDescent="0.25">
      <c r="A1466" s="37"/>
      <c r="B1466" s="45"/>
    </row>
    <row r="1467" spans="1:2" x14ac:dyDescent="0.25">
      <c r="A1467" s="37"/>
      <c r="B1467" s="45"/>
    </row>
    <row r="1468" spans="1:2" x14ac:dyDescent="0.25">
      <c r="A1468" s="37"/>
      <c r="B1468" s="45"/>
    </row>
    <row r="1469" spans="1:2" x14ac:dyDescent="0.25">
      <c r="A1469" s="37"/>
      <c r="B1469" s="45"/>
    </row>
    <row r="1470" spans="1:2" x14ac:dyDescent="0.25">
      <c r="A1470" s="37"/>
      <c r="B1470" s="45"/>
    </row>
    <row r="1471" spans="1:2" x14ac:dyDescent="0.25">
      <c r="A1471" s="37"/>
      <c r="B1471" s="45"/>
    </row>
    <row r="1472" spans="1:2" x14ac:dyDescent="0.25">
      <c r="A1472" s="37"/>
      <c r="B1472" s="45"/>
    </row>
    <row r="1473" spans="1:7" x14ac:dyDescent="0.25">
      <c r="A1473" s="37"/>
      <c r="B1473" s="45"/>
    </row>
    <row r="1474" spans="1:7" x14ac:dyDescent="0.25">
      <c r="A1474" s="37"/>
      <c r="B1474" s="45"/>
    </row>
    <row r="1475" spans="1:7" x14ac:dyDescent="0.25">
      <c r="A1475" s="37"/>
      <c r="B1475" s="45"/>
    </row>
    <row r="1476" spans="1:7" x14ac:dyDescent="0.25">
      <c r="A1476" s="37"/>
      <c r="B1476" s="45"/>
    </row>
    <row r="1477" spans="1:7" x14ac:dyDescent="0.25">
      <c r="A1477" s="37"/>
      <c r="B1477" s="45"/>
    </row>
    <row r="1478" spans="1:7" x14ac:dyDescent="0.25">
      <c r="A1478" s="37"/>
      <c r="B1478" s="45"/>
    </row>
    <row r="1479" spans="1:7" x14ac:dyDescent="0.25">
      <c r="A1479" s="37"/>
      <c r="B1479" s="45"/>
    </row>
    <row r="1480" spans="1:7" x14ac:dyDescent="0.25">
      <c r="A1480" s="37"/>
      <c r="B1480" s="45"/>
    </row>
    <row r="1481" spans="1:7" x14ac:dyDescent="0.25">
      <c r="A1481" s="37"/>
      <c r="B1481" s="45"/>
    </row>
    <row r="1482" spans="1:7" x14ac:dyDescent="0.25">
      <c r="A1482" s="37"/>
      <c r="B1482" s="45"/>
      <c r="C1482" s="96"/>
      <c r="D1482" s="37"/>
      <c r="E1482" s="94"/>
      <c r="F1482" s="37"/>
      <c r="G1482" s="37"/>
    </row>
    <row r="1483" spans="1:7" x14ac:dyDescent="0.25">
      <c r="A1483" s="37"/>
      <c r="B1483" s="45"/>
      <c r="C1483" s="96"/>
      <c r="D1483" s="37"/>
      <c r="E1483" s="94"/>
      <c r="F1483" s="37"/>
      <c r="G1483" s="37"/>
    </row>
    <row r="1484" spans="1:7" x14ac:dyDescent="0.25">
      <c r="A1484" s="37"/>
      <c r="B1484" s="45"/>
      <c r="C1484" s="96"/>
      <c r="D1484" s="37"/>
      <c r="E1484" s="94"/>
      <c r="F1484" s="37"/>
      <c r="G1484" s="37"/>
    </row>
    <row r="1485" spans="1:7" x14ac:dyDescent="0.25">
      <c r="A1485" s="37"/>
      <c r="B1485" s="45"/>
      <c r="C1485" s="96"/>
      <c r="D1485" s="37"/>
      <c r="E1485" s="94"/>
      <c r="F1485" s="37"/>
      <c r="G1485" s="37"/>
    </row>
    <row r="1486" spans="1:7" x14ac:dyDescent="0.25">
      <c r="A1486" s="37"/>
      <c r="B1486" s="45"/>
      <c r="C1486" s="96"/>
      <c r="D1486" s="37"/>
      <c r="E1486" s="94"/>
      <c r="F1486" s="37"/>
      <c r="G1486" s="37"/>
    </row>
    <row r="1487" spans="1:7" x14ac:dyDescent="0.25">
      <c r="A1487" s="37"/>
      <c r="B1487" s="45"/>
      <c r="C1487" s="37"/>
      <c r="D1487" s="37"/>
      <c r="E1487" s="94"/>
      <c r="F1487" s="37"/>
      <c r="G1487" s="37"/>
    </row>
    <row r="1488" spans="1:7" x14ac:dyDescent="0.25">
      <c r="A1488" s="37"/>
      <c r="B1488" s="45"/>
      <c r="C1488" s="37"/>
      <c r="D1488" s="37"/>
      <c r="E1488" s="94"/>
      <c r="F1488" s="37"/>
      <c r="G1488" s="37"/>
    </row>
    <row r="1489" spans="1:7" x14ac:dyDescent="0.25">
      <c r="A1489" s="37"/>
      <c r="B1489" s="45"/>
      <c r="C1489" s="37"/>
      <c r="D1489" s="37"/>
      <c r="E1489" s="94"/>
      <c r="F1489" s="37"/>
      <c r="G1489" s="37"/>
    </row>
    <row r="1490" spans="1:7" x14ac:dyDescent="0.25">
      <c r="A1490" s="37"/>
      <c r="B1490" s="45"/>
      <c r="C1490" s="37"/>
      <c r="D1490" s="37"/>
      <c r="E1490" s="94"/>
      <c r="F1490" s="37"/>
      <c r="G1490" s="37"/>
    </row>
    <row r="1491" spans="1:7" x14ac:dyDescent="0.25">
      <c r="A1491" s="37"/>
      <c r="B1491" s="45"/>
      <c r="C1491" s="37"/>
      <c r="D1491" s="37"/>
      <c r="E1491" s="94"/>
      <c r="F1491" s="37"/>
      <c r="G1491" s="37"/>
    </row>
    <row r="1492" spans="1:7" x14ac:dyDescent="0.25">
      <c r="A1492" s="45"/>
      <c r="C1492" s="37"/>
      <c r="D1492" s="37"/>
      <c r="E1492" s="94"/>
      <c r="F1492" s="37"/>
      <c r="G1492" s="37"/>
    </row>
    <row r="1493" spans="1:7" x14ac:dyDescent="0.25">
      <c r="A1493" s="45"/>
      <c r="C1493" s="37"/>
      <c r="D1493" s="37"/>
      <c r="E1493" s="94"/>
      <c r="F1493" s="37"/>
      <c r="G1493" s="37"/>
    </row>
    <row r="1494" spans="1:7" x14ac:dyDescent="0.25">
      <c r="A1494" s="45"/>
      <c r="C1494" s="37"/>
      <c r="D1494" s="37"/>
      <c r="E1494" s="94"/>
      <c r="F1494" s="37"/>
      <c r="G1494" s="37"/>
    </row>
    <row r="1495" spans="1:7" x14ac:dyDescent="0.25">
      <c r="A1495" s="45"/>
      <c r="C1495" s="37"/>
      <c r="D1495" s="37"/>
      <c r="E1495" s="94"/>
      <c r="F1495" s="37"/>
      <c r="G1495" s="37"/>
    </row>
    <row r="1496" spans="1:7" x14ac:dyDescent="0.25">
      <c r="A1496" s="22"/>
      <c r="C1496" s="37"/>
      <c r="D1496" s="37"/>
      <c r="E1496" s="94"/>
      <c r="F1496" s="37"/>
      <c r="G1496" s="37"/>
    </row>
    <row r="1497" spans="1:7" x14ac:dyDescent="0.25">
      <c r="A1497" s="24"/>
      <c r="C1497" s="37"/>
      <c r="D1497" s="37"/>
      <c r="E1497" s="94"/>
      <c r="F1497" s="37"/>
      <c r="G1497" s="37"/>
    </row>
    <row r="1498" spans="1:7" x14ac:dyDescent="0.25">
      <c r="A1498" s="24"/>
      <c r="C1498" s="37"/>
      <c r="D1498" s="37"/>
      <c r="E1498" s="94"/>
      <c r="F1498" s="37"/>
      <c r="G1498" s="37"/>
    </row>
    <row r="1499" spans="1:7" x14ac:dyDescent="0.25">
      <c r="A1499" s="24"/>
      <c r="C1499" s="96"/>
      <c r="D1499" s="37"/>
      <c r="E1499" s="94"/>
      <c r="F1499" s="37"/>
      <c r="G1499" s="37"/>
    </row>
    <row r="1500" spans="1:7" x14ac:dyDescent="0.25">
      <c r="A1500" s="24"/>
      <c r="C1500" s="37"/>
      <c r="D1500" s="37"/>
      <c r="E1500" s="94"/>
      <c r="F1500" s="37"/>
      <c r="G1500" s="37"/>
    </row>
    <row r="1501" spans="1:7" x14ac:dyDescent="0.25">
      <c r="A1501" s="45"/>
      <c r="C1501" s="37"/>
      <c r="D1501" s="37"/>
      <c r="E1501" s="94"/>
      <c r="F1501" s="37"/>
      <c r="G1501" s="37"/>
    </row>
    <row r="1502" spans="1:7" x14ac:dyDescent="0.25">
      <c r="A1502" s="37"/>
      <c r="C1502" s="96"/>
      <c r="D1502" s="37"/>
      <c r="E1502" s="94"/>
      <c r="F1502" s="37"/>
      <c r="G1502" s="37"/>
    </row>
    <row r="1503" spans="1:7" x14ac:dyDescent="0.25">
      <c r="A1503" s="37"/>
      <c r="C1503" s="37"/>
      <c r="D1503" s="37"/>
      <c r="E1503" s="94"/>
      <c r="F1503" s="37"/>
      <c r="G1503" s="37"/>
    </row>
    <row r="1504" spans="1:7" x14ac:dyDescent="0.25">
      <c r="A1504" s="37"/>
      <c r="C1504" s="37"/>
      <c r="D1504" s="37"/>
      <c r="E1504" s="94"/>
      <c r="F1504" s="37"/>
      <c r="G1504" s="37"/>
    </row>
    <row r="1505" spans="1:7" x14ac:dyDescent="0.25">
      <c r="A1505" s="24"/>
      <c r="C1505" s="37"/>
      <c r="D1505" s="37"/>
      <c r="E1505" s="94"/>
      <c r="F1505" s="37"/>
      <c r="G1505" s="37"/>
    </row>
    <row r="1506" spans="1:7" x14ac:dyDescent="0.25">
      <c r="A1506" s="37"/>
      <c r="C1506" s="37"/>
      <c r="D1506" s="37"/>
      <c r="E1506" s="94"/>
      <c r="F1506" s="37"/>
      <c r="G1506" s="37"/>
    </row>
    <row r="1507" spans="1:7" x14ac:dyDescent="0.25">
      <c r="A1507" s="37"/>
      <c r="C1507" s="37"/>
      <c r="D1507" s="37"/>
      <c r="E1507" s="94"/>
      <c r="F1507" s="37"/>
      <c r="G1507" s="37"/>
    </row>
    <row r="1508" spans="1:7" x14ac:dyDescent="0.25">
      <c r="A1508" s="37"/>
      <c r="C1508" s="37"/>
      <c r="D1508" s="37"/>
      <c r="E1508" s="37"/>
      <c r="F1508" s="37"/>
      <c r="G1508" s="37"/>
    </row>
    <row r="1509" spans="1:7" x14ac:dyDescent="0.25">
      <c r="A1509" s="37"/>
      <c r="C1509" s="37"/>
      <c r="D1509" s="37"/>
      <c r="E1509" s="94"/>
      <c r="F1509" s="37"/>
      <c r="G1509" s="37"/>
    </row>
    <row r="1510" spans="1:7" x14ac:dyDescent="0.25">
      <c r="A1510" s="37"/>
    </row>
    <row r="1511" spans="1:7" x14ac:dyDescent="0.25">
      <c r="A1511" s="37"/>
    </row>
    <row r="1512" spans="1:7" x14ac:dyDescent="0.25">
      <c r="A1512" s="45"/>
    </row>
    <row r="1513" spans="1:7" x14ac:dyDescent="0.25">
      <c r="A1513" s="37"/>
    </row>
    <row r="1514" spans="1:7" x14ac:dyDescent="0.25">
      <c r="A1514" s="37"/>
    </row>
    <row r="1515" spans="1:7" x14ac:dyDescent="0.25">
      <c r="A1515" s="37"/>
    </row>
    <row r="1516" spans="1:7" x14ac:dyDescent="0.25">
      <c r="A1516" s="24"/>
    </row>
    <row r="1517" spans="1:7" x14ac:dyDescent="0.25">
      <c r="A1517" s="37"/>
    </row>
    <row r="1518" spans="1:7" x14ac:dyDescent="0.25">
      <c r="A1518" s="37"/>
    </row>
    <row r="1519" spans="1:7" x14ac:dyDescent="0.25">
      <c r="A1519" s="37"/>
    </row>
    <row r="1520" spans="1:7" x14ac:dyDescent="0.25">
      <c r="A1520" s="37"/>
    </row>
    <row r="1521" spans="1:1" x14ac:dyDescent="0.25">
      <c r="A1521" s="37"/>
    </row>
    <row r="1522" spans="1:1" x14ac:dyDescent="0.25">
      <c r="A1522" s="37"/>
    </row>
    <row r="1523" spans="1:1" x14ac:dyDescent="0.25">
      <c r="A1523" s="45"/>
    </row>
    <row r="1524" spans="1:1" x14ac:dyDescent="0.25">
      <c r="A1524" s="37"/>
    </row>
    <row r="1525" spans="1:1" x14ac:dyDescent="0.25">
      <c r="A1525" s="37"/>
    </row>
    <row r="1526" spans="1:1" x14ac:dyDescent="0.25">
      <c r="A1526" s="37"/>
    </row>
    <row r="1527" spans="1:1" x14ac:dyDescent="0.25">
      <c r="A1527" s="24"/>
    </row>
    <row r="1528" spans="1:1" x14ac:dyDescent="0.25">
      <c r="A1528" s="37"/>
    </row>
    <row r="1529" spans="1:1" x14ac:dyDescent="0.25">
      <c r="A1529" s="37"/>
    </row>
    <row r="1530" spans="1:1" x14ac:dyDescent="0.25">
      <c r="A1530" s="37"/>
    </row>
    <row r="1531" spans="1:1" x14ac:dyDescent="0.25">
      <c r="A1531" s="37"/>
    </row>
    <row r="1532" spans="1:1" x14ac:dyDescent="0.25">
      <c r="A1532" s="37"/>
    </row>
    <row r="1533" spans="1:1" x14ac:dyDescent="0.25">
      <c r="A1533" s="37"/>
    </row>
    <row r="1534" spans="1:1" x14ac:dyDescent="0.25">
      <c r="A1534" s="45"/>
    </row>
    <row r="1535" spans="1:1" x14ac:dyDescent="0.25">
      <c r="A1535" s="37"/>
    </row>
    <row r="1536" spans="1:1" x14ac:dyDescent="0.25">
      <c r="A1536" s="37"/>
    </row>
    <row r="1537" spans="1:1" x14ac:dyDescent="0.25">
      <c r="A1537" s="37"/>
    </row>
    <row r="1538" spans="1:1" x14ac:dyDescent="0.25">
      <c r="A1538" s="24"/>
    </row>
    <row r="1539" spans="1:1" x14ac:dyDescent="0.25">
      <c r="A1539" s="37"/>
    </row>
    <row r="1540" spans="1:1" x14ac:dyDescent="0.25">
      <c r="A1540" s="37"/>
    </row>
    <row r="1541" spans="1:1" x14ac:dyDescent="0.25">
      <c r="A1541" s="37"/>
    </row>
    <row r="1542" spans="1:1" x14ac:dyDescent="0.25">
      <c r="A1542" s="37"/>
    </row>
    <row r="1543" spans="1:1" x14ac:dyDescent="0.25">
      <c r="A1543" s="37"/>
    </row>
    <row r="1544" spans="1:1" x14ac:dyDescent="0.25">
      <c r="A1544" s="37"/>
    </row>
    <row r="1545" spans="1:1" x14ac:dyDescent="0.25">
      <c r="A1545" s="45"/>
    </row>
    <row r="1546" spans="1:1" x14ac:dyDescent="0.25">
      <c r="A1546" s="37"/>
    </row>
    <row r="1547" spans="1:1" x14ac:dyDescent="0.25">
      <c r="A1547" s="37"/>
    </row>
    <row r="1548" spans="1:1" x14ac:dyDescent="0.25">
      <c r="A1548" s="37"/>
    </row>
    <row r="1549" spans="1:1" x14ac:dyDescent="0.25">
      <c r="A1549" s="24"/>
    </row>
    <row r="1550" spans="1:1" x14ac:dyDescent="0.25">
      <c r="A1550" s="37"/>
    </row>
    <row r="1551" spans="1:1" x14ac:dyDescent="0.25">
      <c r="A1551" s="37"/>
    </row>
    <row r="1552" spans="1:1" x14ac:dyDescent="0.25">
      <c r="A1552" s="37"/>
    </row>
    <row r="1553" spans="1:1" x14ac:dyDescent="0.25">
      <c r="A1553" s="37"/>
    </row>
    <row r="1554" spans="1:1" x14ac:dyDescent="0.25">
      <c r="A1554" s="37"/>
    </row>
    <row r="1555" spans="1:1" x14ac:dyDescent="0.25">
      <c r="A1555" s="37"/>
    </row>
    <row r="1556" spans="1:1" x14ac:dyDescent="0.25">
      <c r="A1556" s="45"/>
    </row>
    <row r="1557" spans="1:1" x14ac:dyDescent="0.25">
      <c r="A1557" s="37"/>
    </row>
    <row r="1558" spans="1:1" x14ac:dyDescent="0.25">
      <c r="A1558" s="37"/>
    </row>
    <row r="1559" spans="1:1" x14ac:dyDescent="0.25">
      <c r="A1559" s="37"/>
    </row>
    <row r="1560" spans="1:1" x14ac:dyDescent="0.25">
      <c r="A1560" s="24"/>
    </row>
    <row r="1561" spans="1:1" x14ac:dyDescent="0.25">
      <c r="A1561" s="37"/>
    </row>
    <row r="1562" spans="1:1" x14ac:dyDescent="0.25">
      <c r="A1562" s="37"/>
    </row>
    <row r="1563" spans="1:1" x14ac:dyDescent="0.25">
      <c r="A1563" s="37"/>
    </row>
    <row r="1564" spans="1:1" x14ac:dyDescent="0.25">
      <c r="A1564" s="37"/>
    </row>
    <row r="1565" spans="1:1" x14ac:dyDescent="0.25">
      <c r="A1565" s="37"/>
    </row>
    <row r="1566" spans="1:1" x14ac:dyDescent="0.25">
      <c r="A1566" s="37"/>
    </row>
    <row r="1567" spans="1:1" x14ac:dyDescent="0.25">
      <c r="A1567" s="45"/>
    </row>
    <row r="1568" spans="1:1" x14ac:dyDescent="0.25">
      <c r="A1568" s="37"/>
    </row>
    <row r="1569" spans="1:1" x14ac:dyDescent="0.25">
      <c r="A1569" s="37"/>
    </row>
    <row r="1570" spans="1:1" x14ac:dyDescent="0.25">
      <c r="A1570" s="37"/>
    </row>
    <row r="1571" spans="1:1" x14ac:dyDescent="0.25">
      <c r="A1571" s="24"/>
    </row>
    <row r="1572" spans="1:1" x14ac:dyDescent="0.25">
      <c r="A1572" s="37"/>
    </row>
    <row r="1573" spans="1:1" x14ac:dyDescent="0.25">
      <c r="A1573" s="37"/>
    </row>
    <row r="1574" spans="1:1" x14ac:dyDescent="0.25">
      <c r="A1574" s="37"/>
    </row>
    <row r="1575" spans="1:1" x14ac:dyDescent="0.25">
      <c r="A1575" s="37"/>
    </row>
    <row r="1576" spans="1:1" x14ac:dyDescent="0.25">
      <c r="A1576" s="37"/>
    </row>
    <row r="1577" spans="1:1" x14ac:dyDescent="0.25">
      <c r="A1577" s="37"/>
    </row>
    <row r="1578" spans="1:1" x14ac:dyDescent="0.25">
      <c r="A1578" s="45"/>
    </row>
    <row r="1579" spans="1:1" x14ac:dyDescent="0.25">
      <c r="A1579" s="37"/>
    </row>
    <row r="1580" spans="1:1" x14ac:dyDescent="0.25">
      <c r="A1580" s="37"/>
    </row>
    <row r="1581" spans="1:1" x14ac:dyDescent="0.25">
      <c r="A1581" s="37"/>
    </row>
    <row r="1582" spans="1:1" x14ac:dyDescent="0.25">
      <c r="A1582" s="24"/>
    </row>
    <row r="1583" spans="1:1" x14ac:dyDescent="0.25">
      <c r="A1583" s="37"/>
    </row>
    <row r="1584" spans="1:1" x14ac:dyDescent="0.25">
      <c r="A1584" s="37"/>
    </row>
    <row r="1585" spans="1:1" x14ac:dyDescent="0.25">
      <c r="A1585" s="37"/>
    </row>
    <row r="1586" spans="1:1" x14ac:dyDescent="0.25">
      <c r="A1586" s="37"/>
    </row>
    <row r="1587" spans="1:1" x14ac:dyDescent="0.25">
      <c r="A1587" s="37"/>
    </row>
    <row r="1588" spans="1:1" x14ac:dyDescent="0.25">
      <c r="A1588" s="37"/>
    </row>
    <row r="1589" spans="1:1" x14ac:dyDescent="0.25">
      <c r="A1589" s="45"/>
    </row>
    <row r="1590" spans="1:1" x14ac:dyDescent="0.25">
      <c r="A1590" s="37"/>
    </row>
    <row r="1591" spans="1:1" x14ac:dyDescent="0.25">
      <c r="A1591" s="37"/>
    </row>
    <row r="1592" spans="1:1" x14ac:dyDescent="0.25">
      <c r="A1592" s="37"/>
    </row>
    <row r="1593" spans="1:1" x14ac:dyDescent="0.25">
      <c r="A1593" s="37"/>
    </row>
    <row r="1594" spans="1:1" x14ac:dyDescent="0.25">
      <c r="A1594" s="37"/>
    </row>
    <row r="1595" spans="1:1" x14ac:dyDescent="0.25">
      <c r="A1595" s="37"/>
    </row>
    <row r="1596" spans="1:1" x14ac:dyDescent="0.25">
      <c r="A1596" s="37"/>
    </row>
    <row r="1597" spans="1:1" x14ac:dyDescent="0.25">
      <c r="A1597" s="37"/>
    </row>
    <row r="1598" spans="1:1" x14ac:dyDescent="0.25">
      <c r="A1598" s="45"/>
    </row>
    <row r="1599" spans="1:1" x14ac:dyDescent="0.25">
      <c r="A1599" s="37"/>
    </row>
    <row r="1600" spans="1:1" x14ac:dyDescent="0.25">
      <c r="A1600" s="37"/>
    </row>
    <row r="1601" spans="1:1" x14ac:dyDescent="0.25">
      <c r="A1601" s="37"/>
    </row>
    <row r="1602" spans="1:1" x14ac:dyDescent="0.25">
      <c r="A1602" s="37"/>
    </row>
    <row r="1603" spans="1:1" x14ac:dyDescent="0.25">
      <c r="A1603" s="37"/>
    </row>
    <row r="1604" spans="1:1" x14ac:dyDescent="0.25">
      <c r="A1604" s="37"/>
    </row>
    <row r="1605" spans="1:1" x14ac:dyDescent="0.25">
      <c r="A1605" s="37"/>
    </row>
    <row r="1606" spans="1:1" x14ac:dyDescent="0.25">
      <c r="A1606" s="37"/>
    </row>
    <row r="1607" spans="1:1" x14ac:dyDescent="0.25">
      <c r="A1607" s="45"/>
    </row>
    <row r="1608" spans="1:1" x14ac:dyDescent="0.25">
      <c r="A1608" s="37"/>
    </row>
    <row r="1609" spans="1:1" x14ac:dyDescent="0.25">
      <c r="A1609" s="37"/>
    </row>
    <row r="1610" spans="1:1" x14ac:dyDescent="0.25">
      <c r="A1610" s="37"/>
    </row>
    <row r="1611" spans="1:1" x14ac:dyDescent="0.25">
      <c r="A1611" s="37"/>
    </row>
    <row r="1612" spans="1:1" x14ac:dyDescent="0.25">
      <c r="A1612" s="37"/>
    </row>
    <row r="1613" spans="1:1" x14ac:dyDescent="0.25">
      <c r="A1613" s="37"/>
    </row>
    <row r="1614" spans="1:1" x14ac:dyDescent="0.25">
      <c r="A1614" s="37"/>
    </row>
    <row r="1615" spans="1:1" x14ac:dyDescent="0.25">
      <c r="A1615" s="37"/>
    </row>
    <row r="1616" spans="1:1" x14ac:dyDescent="0.25">
      <c r="A1616" s="45"/>
    </row>
    <row r="1617" spans="1:1" x14ac:dyDescent="0.25">
      <c r="A1617" s="37"/>
    </row>
    <row r="1618" spans="1:1" x14ac:dyDescent="0.25">
      <c r="A1618" s="37"/>
    </row>
    <row r="1619" spans="1:1" x14ac:dyDescent="0.25">
      <c r="A1619" s="37"/>
    </row>
    <row r="1620" spans="1:1" x14ac:dyDescent="0.25">
      <c r="A1620" s="37"/>
    </row>
    <row r="1621" spans="1:1" x14ac:dyDescent="0.25">
      <c r="A1621" s="37"/>
    </row>
    <row r="1622" spans="1:1" x14ac:dyDescent="0.25">
      <c r="A1622" s="37"/>
    </row>
    <row r="1623" spans="1:1" x14ac:dyDescent="0.25">
      <c r="A1623" s="37"/>
    </row>
    <row r="1624" spans="1:1" x14ac:dyDescent="0.25">
      <c r="A1624" s="37"/>
    </row>
    <row r="1625" spans="1:1" x14ac:dyDescent="0.25">
      <c r="A1625" s="45"/>
    </row>
    <row r="1626" spans="1:1" x14ac:dyDescent="0.25">
      <c r="A1626" s="37"/>
    </row>
    <row r="1627" spans="1:1" x14ac:dyDescent="0.25">
      <c r="A1627" s="37"/>
    </row>
    <row r="1628" spans="1:1" x14ac:dyDescent="0.25">
      <c r="A1628" s="37"/>
    </row>
    <row r="1629" spans="1:1" x14ac:dyDescent="0.25">
      <c r="A1629" s="37"/>
    </row>
    <row r="1630" spans="1:1" x14ac:dyDescent="0.25">
      <c r="A1630" s="37"/>
    </row>
    <row r="1631" spans="1:1" x14ac:dyDescent="0.25">
      <c r="A1631" s="37"/>
    </row>
    <row r="1632" spans="1:1" x14ac:dyDescent="0.25">
      <c r="A1632" s="37"/>
    </row>
    <row r="1633" spans="1:1" x14ac:dyDescent="0.25">
      <c r="A1633" s="37"/>
    </row>
    <row r="1634" spans="1:1" x14ac:dyDescent="0.25">
      <c r="A1634" s="45"/>
    </row>
    <row r="1635" spans="1:1" x14ac:dyDescent="0.25">
      <c r="A1635" s="37"/>
    </row>
    <row r="1636" spans="1:1" x14ac:dyDescent="0.25">
      <c r="A1636" s="37"/>
    </row>
    <row r="1637" spans="1:1" x14ac:dyDescent="0.25">
      <c r="A1637" s="37"/>
    </row>
    <row r="1638" spans="1:1" x14ac:dyDescent="0.25">
      <c r="A1638" s="37"/>
    </row>
    <row r="1639" spans="1:1" x14ac:dyDescent="0.25">
      <c r="A1639" s="37"/>
    </row>
    <row r="1640" spans="1:1" x14ac:dyDescent="0.25">
      <c r="A1640" s="37"/>
    </row>
    <row r="1641" spans="1:1" x14ac:dyDescent="0.25">
      <c r="A1641" s="37"/>
    </row>
    <row r="1642" spans="1:1" x14ac:dyDescent="0.25">
      <c r="A1642" s="37"/>
    </row>
    <row r="1643" spans="1:1" x14ac:dyDescent="0.25">
      <c r="A1643" s="45"/>
    </row>
    <row r="1644" spans="1:1" x14ac:dyDescent="0.25">
      <c r="A1644" s="37"/>
    </row>
    <row r="1645" spans="1:1" x14ac:dyDescent="0.25">
      <c r="A1645" s="37"/>
    </row>
    <row r="1646" spans="1:1" x14ac:dyDescent="0.25">
      <c r="A1646" s="37"/>
    </row>
    <row r="1647" spans="1:1" x14ac:dyDescent="0.25">
      <c r="A1647" s="37"/>
    </row>
    <row r="1648" spans="1:1" x14ac:dyDescent="0.25">
      <c r="A1648" s="37"/>
    </row>
    <row r="1649" spans="1:1" x14ac:dyDescent="0.25">
      <c r="A1649" s="37"/>
    </row>
    <row r="1650" spans="1:1" x14ac:dyDescent="0.25">
      <c r="A1650" s="37"/>
    </row>
    <row r="1651" spans="1:1" x14ac:dyDescent="0.25">
      <c r="A1651" s="37"/>
    </row>
    <row r="1652" spans="1:1" x14ac:dyDescent="0.25">
      <c r="A1652" s="45"/>
    </row>
    <row r="1653" spans="1:1" x14ac:dyDescent="0.25">
      <c r="A1653" s="37"/>
    </row>
    <row r="1654" spans="1:1" x14ac:dyDescent="0.25">
      <c r="A1654" s="37"/>
    </row>
    <row r="1655" spans="1:1" x14ac:dyDescent="0.25">
      <c r="A1655" s="37"/>
    </row>
    <row r="1656" spans="1:1" x14ac:dyDescent="0.25">
      <c r="A1656" s="37"/>
    </row>
    <row r="1657" spans="1:1" x14ac:dyDescent="0.25">
      <c r="A1657" s="37"/>
    </row>
    <row r="1658" spans="1:1" x14ac:dyDescent="0.25">
      <c r="A1658" s="37"/>
    </row>
    <row r="1659" spans="1:1" x14ac:dyDescent="0.25">
      <c r="A1659" s="37"/>
    </row>
    <row r="1660" spans="1:1" x14ac:dyDescent="0.25">
      <c r="A1660" s="37"/>
    </row>
    <row r="1661" spans="1:1" x14ac:dyDescent="0.25">
      <c r="A1661" s="45"/>
    </row>
    <row r="1662" spans="1:1" x14ac:dyDescent="0.25">
      <c r="A1662" s="37"/>
    </row>
    <row r="1663" spans="1:1" x14ac:dyDescent="0.25">
      <c r="A1663" s="37"/>
    </row>
    <row r="1664" spans="1:1" x14ac:dyDescent="0.25">
      <c r="A1664" s="37"/>
    </row>
    <row r="1665" spans="1:1" x14ac:dyDescent="0.25">
      <c r="A1665" s="37"/>
    </row>
    <row r="1666" spans="1:1" x14ac:dyDescent="0.25">
      <c r="A1666" s="37"/>
    </row>
    <row r="1667" spans="1:1" x14ac:dyDescent="0.25">
      <c r="A1667" s="37"/>
    </row>
    <row r="1668" spans="1:1" x14ac:dyDescent="0.25">
      <c r="A1668" s="37"/>
    </row>
    <row r="1669" spans="1:1" x14ac:dyDescent="0.25">
      <c r="A1669" s="37"/>
    </row>
    <row r="1670" spans="1:1" x14ac:dyDescent="0.25">
      <c r="A1670" s="45"/>
    </row>
    <row r="1671" spans="1:1" x14ac:dyDescent="0.25">
      <c r="A1671" s="37"/>
    </row>
    <row r="1672" spans="1:1" x14ac:dyDescent="0.25">
      <c r="A1672" s="37"/>
    </row>
    <row r="1673" spans="1:1" x14ac:dyDescent="0.25">
      <c r="A1673" s="37"/>
    </row>
    <row r="1674" spans="1:1" x14ac:dyDescent="0.25">
      <c r="A1674" s="37"/>
    </row>
    <row r="1675" spans="1:1" x14ac:dyDescent="0.25">
      <c r="A1675" s="37"/>
    </row>
    <row r="1676" spans="1:1" x14ac:dyDescent="0.25">
      <c r="A1676" s="37"/>
    </row>
    <row r="1677" spans="1:1" x14ac:dyDescent="0.25">
      <c r="A1677" s="37"/>
    </row>
    <row r="1678" spans="1:1" x14ac:dyDescent="0.25">
      <c r="A1678" s="37"/>
    </row>
    <row r="1679" spans="1:1" x14ac:dyDescent="0.25">
      <c r="A1679" s="45"/>
    </row>
    <row r="1680" spans="1:1" x14ac:dyDescent="0.25">
      <c r="A1680" s="37"/>
    </row>
    <row r="1681" spans="1:1" x14ac:dyDescent="0.25">
      <c r="A1681" s="37"/>
    </row>
    <row r="1682" spans="1:1" x14ac:dyDescent="0.25">
      <c r="A1682" s="37"/>
    </row>
    <row r="1683" spans="1:1" x14ac:dyDescent="0.25">
      <c r="A1683" s="37"/>
    </row>
    <row r="1684" spans="1:1" x14ac:dyDescent="0.25">
      <c r="A1684" s="37"/>
    </row>
    <row r="1685" spans="1:1" x14ac:dyDescent="0.25">
      <c r="A1685" s="37"/>
    </row>
    <row r="1686" spans="1:1" x14ac:dyDescent="0.25">
      <c r="A1686" s="37"/>
    </row>
    <row r="1687" spans="1:1" x14ac:dyDescent="0.25">
      <c r="A1687" s="37"/>
    </row>
    <row r="1688" spans="1:1" x14ac:dyDescent="0.25">
      <c r="A1688" s="45"/>
    </row>
    <row r="1689" spans="1:1" x14ac:dyDescent="0.25">
      <c r="A1689" s="37"/>
    </row>
    <row r="1690" spans="1:1" x14ac:dyDescent="0.25">
      <c r="A1690" s="37"/>
    </row>
    <row r="1691" spans="1:1" x14ac:dyDescent="0.25">
      <c r="A1691" s="37"/>
    </row>
    <row r="1692" spans="1:1" x14ac:dyDescent="0.25">
      <c r="A1692" s="37"/>
    </row>
    <row r="1693" spans="1:1" x14ac:dyDescent="0.25">
      <c r="A1693" s="37"/>
    </row>
    <row r="1694" spans="1:1" x14ac:dyDescent="0.25">
      <c r="A1694" s="37"/>
    </row>
    <row r="1695" spans="1:1" x14ac:dyDescent="0.25">
      <c r="A1695" s="37"/>
    </row>
    <row r="1696" spans="1:1" x14ac:dyDescent="0.25">
      <c r="A1696" s="37"/>
    </row>
    <row r="1697" spans="1:1" x14ac:dyDescent="0.25">
      <c r="A1697" s="45"/>
    </row>
    <row r="1698" spans="1:1" x14ac:dyDescent="0.25">
      <c r="A1698" s="37"/>
    </row>
    <row r="1699" spans="1:1" x14ac:dyDescent="0.25">
      <c r="A1699" s="37"/>
    </row>
    <row r="1700" spans="1:1" x14ac:dyDescent="0.25">
      <c r="A1700" s="37"/>
    </row>
    <row r="1701" spans="1:1" x14ac:dyDescent="0.25">
      <c r="A1701" s="37"/>
    </row>
    <row r="1702" spans="1:1" x14ac:dyDescent="0.25">
      <c r="A1702" s="37"/>
    </row>
    <row r="1703" spans="1:1" x14ac:dyDescent="0.25">
      <c r="A1703" s="37"/>
    </row>
    <row r="1704" spans="1:1" x14ac:dyDescent="0.25">
      <c r="A1704" s="37"/>
    </row>
    <row r="1705" spans="1:1" x14ac:dyDescent="0.25">
      <c r="A1705" s="37"/>
    </row>
    <row r="1706" spans="1:1" x14ac:dyDescent="0.25">
      <c r="A1706" s="45"/>
    </row>
    <row r="1707" spans="1:1" x14ac:dyDescent="0.25">
      <c r="A1707" s="37"/>
    </row>
    <row r="1708" spans="1:1" x14ac:dyDescent="0.25">
      <c r="A1708" s="37"/>
    </row>
    <row r="1709" spans="1:1" x14ac:dyDescent="0.25">
      <c r="A1709" s="37"/>
    </row>
    <row r="1710" spans="1:1" x14ac:dyDescent="0.25">
      <c r="A1710" s="37"/>
    </row>
    <row r="1711" spans="1:1" x14ac:dyDescent="0.25">
      <c r="A1711" s="37"/>
    </row>
    <row r="1712" spans="1:1" x14ac:dyDescent="0.25">
      <c r="A1712" s="37"/>
    </row>
    <row r="1713" spans="1:1" x14ac:dyDescent="0.25">
      <c r="A1713" s="37"/>
    </row>
    <row r="1714" spans="1:1" x14ac:dyDescent="0.25">
      <c r="A1714" s="37"/>
    </row>
    <row r="1715" spans="1:1" x14ac:dyDescent="0.25">
      <c r="A1715" s="45"/>
    </row>
    <row r="1716" spans="1:1" x14ac:dyDescent="0.25">
      <c r="A1716" s="37"/>
    </row>
    <row r="1717" spans="1:1" x14ac:dyDescent="0.25">
      <c r="A1717" s="37"/>
    </row>
    <row r="1718" spans="1:1" x14ac:dyDescent="0.25">
      <c r="A1718" s="37"/>
    </row>
    <row r="1719" spans="1:1" x14ac:dyDescent="0.25">
      <c r="A1719" s="37"/>
    </row>
    <row r="1720" spans="1:1" x14ac:dyDescent="0.25">
      <c r="A1720" s="37"/>
    </row>
    <row r="1721" spans="1:1" x14ac:dyDescent="0.25">
      <c r="A1721" s="37"/>
    </row>
    <row r="1722" spans="1:1" x14ac:dyDescent="0.25">
      <c r="A1722" s="37"/>
    </row>
    <row r="1723" spans="1:1" x14ac:dyDescent="0.25">
      <c r="A1723" s="37"/>
    </row>
    <row r="1724" spans="1:1" x14ac:dyDescent="0.25">
      <c r="A1724" s="45"/>
    </row>
    <row r="1725" spans="1:1" x14ac:dyDescent="0.25">
      <c r="A1725" s="37"/>
    </row>
    <row r="1726" spans="1:1" x14ac:dyDescent="0.25">
      <c r="A1726" s="37"/>
    </row>
    <row r="1727" spans="1:1" x14ac:dyDescent="0.25">
      <c r="A1727" s="37"/>
    </row>
    <row r="1728" spans="1:1" x14ac:dyDescent="0.25">
      <c r="A1728" s="37"/>
    </row>
    <row r="1729" spans="1:1" x14ac:dyDescent="0.25">
      <c r="A1729" s="37"/>
    </row>
    <row r="1730" spans="1:1" x14ac:dyDescent="0.25">
      <c r="A1730" s="37"/>
    </row>
    <row r="1731" spans="1:1" x14ac:dyDescent="0.25">
      <c r="A1731" s="37"/>
    </row>
    <row r="1732" spans="1:1" x14ac:dyDescent="0.25">
      <c r="A1732" s="37"/>
    </row>
    <row r="1733" spans="1:1" x14ac:dyDescent="0.25">
      <c r="A1733" s="45"/>
    </row>
    <row r="1734" spans="1:1" x14ac:dyDescent="0.25">
      <c r="A1734" s="37"/>
    </row>
    <row r="1735" spans="1:1" x14ac:dyDescent="0.25">
      <c r="A1735" s="37"/>
    </row>
    <row r="1736" spans="1:1" x14ac:dyDescent="0.25">
      <c r="A1736" s="37"/>
    </row>
    <row r="1737" spans="1:1" x14ac:dyDescent="0.25">
      <c r="A1737" s="37"/>
    </row>
    <row r="1738" spans="1:1" x14ac:dyDescent="0.25">
      <c r="A1738" s="37"/>
    </row>
    <row r="1739" spans="1:1" x14ac:dyDescent="0.25">
      <c r="A1739" s="37"/>
    </row>
    <row r="1740" spans="1:1" x14ac:dyDescent="0.25">
      <c r="A1740" s="37"/>
    </row>
    <row r="1741" spans="1:1" x14ac:dyDescent="0.25">
      <c r="A1741" s="37"/>
    </row>
    <row r="1742" spans="1:1" x14ac:dyDescent="0.25">
      <c r="A1742" s="45"/>
    </row>
    <row r="1743" spans="1:1" x14ac:dyDescent="0.25">
      <c r="A1743" s="37"/>
    </row>
    <row r="1744" spans="1:1" x14ac:dyDescent="0.25">
      <c r="A1744" s="37"/>
    </row>
    <row r="1745" spans="1:1" x14ac:dyDescent="0.25">
      <c r="A1745" s="37"/>
    </row>
    <row r="1746" spans="1:1" x14ac:dyDescent="0.25">
      <c r="A1746" s="37"/>
    </row>
    <row r="1747" spans="1:1" x14ac:dyDescent="0.25">
      <c r="A1747" s="37"/>
    </row>
    <row r="1748" spans="1:1" x14ac:dyDescent="0.25">
      <c r="A1748" s="37"/>
    </row>
    <row r="1749" spans="1:1" x14ac:dyDescent="0.25">
      <c r="A1749" s="37"/>
    </row>
    <row r="1750" spans="1:1" x14ac:dyDescent="0.25">
      <c r="A1750" s="37"/>
    </row>
    <row r="1751" spans="1:1" x14ac:dyDescent="0.25">
      <c r="A1751" s="45"/>
    </row>
    <row r="1752" spans="1:1" x14ac:dyDescent="0.25">
      <c r="A1752" s="37"/>
    </row>
    <row r="1753" spans="1:1" x14ac:dyDescent="0.25">
      <c r="A1753" s="37"/>
    </row>
    <row r="1754" spans="1:1" x14ac:dyDescent="0.25">
      <c r="A1754" s="37"/>
    </row>
    <row r="1755" spans="1:1" x14ac:dyDescent="0.25">
      <c r="A1755" s="37"/>
    </row>
    <row r="1756" spans="1:1" x14ac:dyDescent="0.25">
      <c r="A1756" s="37"/>
    </row>
    <row r="1757" spans="1:1" x14ac:dyDescent="0.25">
      <c r="A1757" s="37"/>
    </row>
    <row r="1758" spans="1:1" x14ac:dyDescent="0.25">
      <c r="A1758" s="37"/>
    </row>
    <row r="1759" spans="1:1" x14ac:dyDescent="0.25">
      <c r="A1759" s="37"/>
    </row>
    <row r="1760" spans="1:1" x14ac:dyDescent="0.25">
      <c r="A1760" s="45"/>
    </row>
    <row r="1761" spans="1:1" x14ac:dyDescent="0.25">
      <c r="A1761" s="37"/>
    </row>
    <row r="1762" spans="1:1" x14ac:dyDescent="0.25">
      <c r="A1762" s="37"/>
    </row>
    <row r="1763" spans="1:1" x14ac:dyDescent="0.25">
      <c r="A1763" s="37"/>
    </row>
    <row r="1764" spans="1:1" x14ac:dyDescent="0.25">
      <c r="A1764" s="37"/>
    </row>
    <row r="1765" spans="1:1" x14ac:dyDescent="0.25">
      <c r="A1765" s="37"/>
    </row>
    <row r="1766" spans="1:1" x14ac:dyDescent="0.25">
      <c r="A1766" s="37"/>
    </row>
    <row r="1767" spans="1:1" x14ac:dyDescent="0.25">
      <c r="A1767" s="37"/>
    </row>
    <row r="1768" spans="1:1" x14ac:dyDescent="0.25">
      <c r="A1768" s="37"/>
    </row>
    <row r="1769" spans="1:1" x14ac:dyDescent="0.25">
      <c r="A1769" s="45"/>
    </row>
    <row r="1770" spans="1:1" x14ac:dyDescent="0.25">
      <c r="A1770" s="37"/>
    </row>
    <row r="1771" spans="1:1" x14ac:dyDescent="0.25">
      <c r="A1771" s="37"/>
    </row>
    <row r="1772" spans="1:1" x14ac:dyDescent="0.25">
      <c r="A1772" s="37"/>
    </row>
    <row r="1773" spans="1:1" x14ac:dyDescent="0.25">
      <c r="A1773" s="37"/>
    </row>
    <row r="1774" spans="1:1" x14ac:dyDescent="0.25">
      <c r="A1774" s="37"/>
    </row>
    <row r="1775" spans="1:1" x14ac:dyDescent="0.25">
      <c r="A1775" s="37"/>
    </row>
    <row r="1776" spans="1:1" x14ac:dyDescent="0.25">
      <c r="A1776" s="37"/>
    </row>
    <row r="1777" spans="1:1" x14ac:dyDescent="0.25">
      <c r="A1777" s="37"/>
    </row>
    <row r="1778" spans="1:1" x14ac:dyDescent="0.25">
      <c r="A1778" s="45"/>
    </row>
    <row r="1779" spans="1:1" x14ac:dyDescent="0.25">
      <c r="A1779" s="37"/>
    </row>
    <row r="1780" spans="1:1" x14ac:dyDescent="0.25">
      <c r="A1780" s="37"/>
    </row>
    <row r="1781" spans="1:1" x14ac:dyDescent="0.25">
      <c r="A1781" s="37"/>
    </row>
    <row r="1782" spans="1:1" x14ac:dyDescent="0.25">
      <c r="A1782" s="37"/>
    </row>
    <row r="1783" spans="1:1" x14ac:dyDescent="0.25">
      <c r="A1783" s="37"/>
    </row>
    <row r="1784" spans="1:1" x14ac:dyDescent="0.25">
      <c r="A1784" s="37"/>
    </row>
    <row r="1785" spans="1:1" x14ac:dyDescent="0.25">
      <c r="A1785" s="37"/>
    </row>
    <row r="1786" spans="1:1" x14ac:dyDescent="0.25">
      <c r="A1786" s="37"/>
    </row>
    <row r="1787" spans="1:1" x14ac:dyDescent="0.25">
      <c r="A1787" s="45"/>
    </row>
    <row r="1788" spans="1:1" x14ac:dyDescent="0.25">
      <c r="A1788" s="37"/>
    </row>
    <row r="1789" spans="1:1" x14ac:dyDescent="0.25">
      <c r="A1789" s="37"/>
    </row>
    <row r="1790" spans="1:1" x14ac:dyDescent="0.25">
      <c r="A1790" s="37"/>
    </row>
    <row r="1791" spans="1:1" x14ac:dyDescent="0.25">
      <c r="A1791" s="37"/>
    </row>
    <row r="1792" spans="1:1" x14ac:dyDescent="0.25">
      <c r="A1792" s="37"/>
    </row>
    <row r="1793" spans="1:1" x14ac:dyDescent="0.25">
      <c r="A1793" s="37"/>
    </row>
    <row r="1794" spans="1:1" x14ac:dyDescent="0.25">
      <c r="A1794" s="37"/>
    </row>
    <row r="1795" spans="1:1" x14ac:dyDescent="0.25">
      <c r="A1795" s="37"/>
    </row>
    <row r="1796" spans="1:1" x14ac:dyDescent="0.25">
      <c r="A1796" s="45"/>
    </row>
    <row r="1797" spans="1:1" x14ac:dyDescent="0.25">
      <c r="A1797" s="37"/>
    </row>
    <row r="1798" spans="1:1" x14ac:dyDescent="0.25">
      <c r="A1798" s="37"/>
    </row>
    <row r="1799" spans="1:1" x14ac:dyDescent="0.25">
      <c r="A1799" s="37"/>
    </row>
    <row r="1800" spans="1:1" x14ac:dyDescent="0.25">
      <c r="A1800" s="37"/>
    </row>
    <row r="1801" spans="1:1" x14ac:dyDescent="0.25">
      <c r="A1801" s="37"/>
    </row>
    <row r="1802" spans="1:1" x14ac:dyDescent="0.25">
      <c r="A1802" s="37"/>
    </row>
    <row r="1803" spans="1:1" x14ac:dyDescent="0.25">
      <c r="A1803" s="37"/>
    </row>
    <row r="1804" spans="1:1" x14ac:dyDescent="0.25">
      <c r="A1804" s="37"/>
    </row>
    <row r="1805" spans="1:1" x14ac:dyDescent="0.25">
      <c r="A1805" s="45"/>
    </row>
    <row r="1806" spans="1:1" x14ac:dyDescent="0.25">
      <c r="A1806" s="37"/>
    </row>
    <row r="1807" spans="1:1" x14ac:dyDescent="0.25">
      <c r="A1807" s="37"/>
    </row>
    <row r="1808" spans="1:1" x14ac:dyDescent="0.25">
      <c r="A1808" s="37"/>
    </row>
    <row r="1809" spans="1:1" x14ac:dyDescent="0.25">
      <c r="A1809" s="37"/>
    </row>
    <row r="1810" spans="1:1" x14ac:dyDescent="0.25">
      <c r="A1810" s="37"/>
    </row>
    <row r="1811" spans="1:1" x14ac:dyDescent="0.25">
      <c r="A1811" s="37"/>
    </row>
    <row r="1812" spans="1:1" x14ac:dyDescent="0.25">
      <c r="A1812" s="37"/>
    </row>
    <row r="1813" spans="1:1" x14ac:dyDescent="0.25">
      <c r="A1813" s="37"/>
    </row>
    <row r="1814" spans="1:1" x14ac:dyDescent="0.25">
      <c r="A1814" s="45"/>
    </row>
    <row r="1815" spans="1:1" x14ac:dyDescent="0.25">
      <c r="A1815" s="37"/>
    </row>
    <row r="1816" spans="1:1" x14ac:dyDescent="0.25">
      <c r="A1816" s="37"/>
    </row>
    <row r="1817" spans="1:1" x14ac:dyDescent="0.25">
      <c r="A1817" s="37"/>
    </row>
    <row r="1818" spans="1:1" x14ac:dyDescent="0.25">
      <c r="A1818" s="37"/>
    </row>
    <row r="1819" spans="1:1" x14ac:dyDescent="0.25">
      <c r="A1819" s="37"/>
    </row>
    <row r="1820" spans="1:1" x14ac:dyDescent="0.25">
      <c r="A1820" s="37"/>
    </row>
    <row r="1821" spans="1:1" x14ac:dyDescent="0.25">
      <c r="A1821" s="37"/>
    </row>
    <row r="1822" spans="1:1" x14ac:dyDescent="0.25">
      <c r="A1822" s="37"/>
    </row>
    <row r="1823" spans="1:1" x14ac:dyDescent="0.25">
      <c r="A1823" s="45"/>
    </row>
    <row r="1824" spans="1:1" x14ac:dyDescent="0.25">
      <c r="A1824" s="37"/>
    </row>
    <row r="1825" spans="1:1" x14ac:dyDescent="0.25">
      <c r="A1825" s="37"/>
    </row>
    <row r="1826" spans="1:1" x14ac:dyDescent="0.25">
      <c r="A1826" s="37"/>
    </row>
    <row r="1827" spans="1:1" x14ac:dyDescent="0.25">
      <c r="A1827" s="37"/>
    </row>
    <row r="1828" spans="1:1" x14ac:dyDescent="0.25">
      <c r="A1828" s="37"/>
    </row>
    <row r="1829" spans="1:1" x14ac:dyDescent="0.25">
      <c r="A1829" s="37"/>
    </row>
    <row r="1830" spans="1:1" x14ac:dyDescent="0.25">
      <c r="A1830" s="37"/>
    </row>
    <row r="1831" spans="1:1" x14ac:dyDescent="0.25">
      <c r="A1831" s="37"/>
    </row>
    <row r="1832" spans="1:1" x14ac:dyDescent="0.25">
      <c r="A1832" s="45"/>
    </row>
    <row r="1833" spans="1:1" x14ac:dyDescent="0.25">
      <c r="A1833" s="37"/>
    </row>
    <row r="1834" spans="1:1" x14ac:dyDescent="0.25">
      <c r="A1834" s="37"/>
    </row>
    <row r="1835" spans="1:1" x14ac:dyDescent="0.25">
      <c r="A1835" s="37"/>
    </row>
    <row r="1836" spans="1:1" x14ac:dyDescent="0.25">
      <c r="A1836" s="37"/>
    </row>
    <row r="1837" spans="1:1" x14ac:dyDescent="0.25">
      <c r="A1837" s="37"/>
    </row>
    <row r="1838" spans="1:1" x14ac:dyDescent="0.25">
      <c r="A1838" s="37"/>
    </row>
    <row r="1839" spans="1:1" x14ac:dyDescent="0.25">
      <c r="A1839" s="37"/>
    </row>
    <row r="1840" spans="1:1" x14ac:dyDescent="0.25">
      <c r="A1840" s="37"/>
    </row>
    <row r="1841" spans="1:1" x14ac:dyDescent="0.25">
      <c r="A1841" s="45"/>
    </row>
    <row r="1842" spans="1:1" x14ac:dyDescent="0.25">
      <c r="A1842" s="37"/>
    </row>
    <row r="1843" spans="1:1" x14ac:dyDescent="0.25">
      <c r="A1843" s="37"/>
    </row>
    <row r="1844" spans="1:1" x14ac:dyDescent="0.25">
      <c r="A1844" s="37"/>
    </row>
    <row r="1845" spans="1:1" x14ac:dyDescent="0.25">
      <c r="A1845" s="37"/>
    </row>
    <row r="1846" spans="1:1" x14ac:dyDescent="0.25">
      <c r="A1846" s="37"/>
    </row>
    <row r="1847" spans="1:1" x14ac:dyDescent="0.25">
      <c r="A1847" s="37"/>
    </row>
    <row r="1848" spans="1:1" x14ac:dyDescent="0.25">
      <c r="A1848" s="37"/>
    </row>
    <row r="1849" spans="1:1" x14ac:dyDescent="0.25">
      <c r="A1849" s="37"/>
    </row>
    <row r="1850" spans="1:1" x14ac:dyDescent="0.25">
      <c r="A1850" s="45"/>
    </row>
    <row r="1851" spans="1:1" x14ac:dyDescent="0.25">
      <c r="A1851" s="37"/>
    </row>
    <row r="1852" spans="1:1" x14ac:dyDescent="0.25">
      <c r="A1852" s="37"/>
    </row>
    <row r="1853" spans="1:1" x14ac:dyDescent="0.25">
      <c r="A1853" s="37"/>
    </row>
    <row r="1854" spans="1:1" x14ac:dyDescent="0.25">
      <c r="A1854" s="37"/>
    </row>
    <row r="1855" spans="1:1" x14ac:dyDescent="0.25">
      <c r="A1855" s="37"/>
    </row>
    <row r="1856" spans="1:1" x14ac:dyDescent="0.25">
      <c r="A1856" s="37"/>
    </row>
    <row r="1857" spans="1:1" x14ac:dyDescent="0.25">
      <c r="A1857" s="37"/>
    </row>
    <row r="1858" spans="1:1" x14ac:dyDescent="0.25">
      <c r="A1858" s="37"/>
    </row>
    <row r="1859" spans="1:1" x14ac:dyDescent="0.25">
      <c r="A1859" s="45"/>
    </row>
    <row r="1860" spans="1:1" x14ac:dyDescent="0.25">
      <c r="A1860" s="37"/>
    </row>
    <row r="1861" spans="1:1" x14ac:dyDescent="0.25">
      <c r="A1861" s="37"/>
    </row>
    <row r="1862" spans="1:1" x14ac:dyDescent="0.25">
      <c r="A1862" s="37"/>
    </row>
    <row r="1863" spans="1:1" x14ac:dyDescent="0.25">
      <c r="A1863" s="37"/>
    </row>
    <row r="1864" spans="1:1" x14ac:dyDescent="0.25">
      <c r="A1864" s="37"/>
    </row>
    <row r="1865" spans="1:1" x14ac:dyDescent="0.25">
      <c r="A1865" s="37"/>
    </row>
    <row r="1866" spans="1:1" x14ac:dyDescent="0.25">
      <c r="A1866" s="37"/>
    </row>
    <row r="1867" spans="1:1" x14ac:dyDescent="0.25">
      <c r="A1867" s="37"/>
    </row>
    <row r="1868" spans="1:1" x14ac:dyDescent="0.25">
      <c r="A1868" s="45"/>
    </row>
    <row r="1869" spans="1:1" x14ac:dyDescent="0.25">
      <c r="A1869" s="37"/>
    </row>
    <row r="1870" spans="1:1" x14ac:dyDescent="0.25">
      <c r="A1870" s="37"/>
    </row>
    <row r="1871" spans="1:1" x14ac:dyDescent="0.25">
      <c r="A1871" s="37"/>
    </row>
    <row r="1872" spans="1:1" x14ac:dyDescent="0.25">
      <c r="A1872" s="37"/>
    </row>
    <row r="1873" spans="1:1" x14ac:dyDescent="0.25">
      <c r="A1873" s="37"/>
    </row>
    <row r="1874" spans="1:1" x14ac:dyDescent="0.25">
      <c r="A1874" s="37"/>
    </row>
    <row r="1875" spans="1:1" x14ac:dyDescent="0.25">
      <c r="A1875" s="37"/>
    </row>
    <row r="1876" spans="1:1" x14ac:dyDescent="0.25">
      <c r="A1876" s="37"/>
    </row>
    <row r="1877" spans="1:1" x14ac:dyDescent="0.25">
      <c r="A1877" s="45"/>
    </row>
    <row r="1878" spans="1:1" x14ac:dyDescent="0.25">
      <c r="A1878" s="37"/>
    </row>
    <row r="1879" spans="1:1" x14ac:dyDescent="0.25">
      <c r="A1879" s="37"/>
    </row>
    <row r="1880" spans="1:1" x14ac:dyDescent="0.25">
      <c r="A1880" s="37"/>
    </row>
    <row r="1881" spans="1:1" x14ac:dyDescent="0.25">
      <c r="A1881" s="37"/>
    </row>
    <row r="1882" spans="1:1" x14ac:dyDescent="0.25">
      <c r="A1882" s="37"/>
    </row>
    <row r="1883" spans="1:1" x14ac:dyDescent="0.25">
      <c r="A1883" s="37"/>
    </row>
    <row r="1884" spans="1:1" x14ac:dyDescent="0.25">
      <c r="A1884" s="37"/>
    </row>
    <row r="1885" spans="1:1" x14ac:dyDescent="0.25">
      <c r="A1885" s="37"/>
    </row>
    <row r="1886" spans="1:1" x14ac:dyDescent="0.25">
      <c r="A1886" s="45"/>
    </row>
    <row r="1887" spans="1:1" x14ac:dyDescent="0.25">
      <c r="A1887" s="37"/>
    </row>
    <row r="1888" spans="1:1" x14ac:dyDescent="0.25">
      <c r="A1888" s="37"/>
    </row>
    <row r="1889" spans="1:1" x14ac:dyDescent="0.25">
      <c r="A1889" s="37"/>
    </row>
    <row r="1890" spans="1:1" x14ac:dyDescent="0.25">
      <c r="A1890" s="37"/>
    </row>
    <row r="1891" spans="1:1" x14ac:dyDescent="0.25">
      <c r="A1891" s="37"/>
    </row>
    <row r="1892" spans="1:1" x14ac:dyDescent="0.25">
      <c r="A1892" s="37"/>
    </row>
    <row r="1893" spans="1:1" x14ac:dyDescent="0.25">
      <c r="A1893" s="37"/>
    </row>
    <row r="1894" spans="1:1" x14ac:dyDescent="0.25">
      <c r="A1894" s="37"/>
    </row>
    <row r="1895" spans="1:1" x14ac:dyDescent="0.25">
      <c r="A1895" s="45"/>
    </row>
    <row r="1896" spans="1:1" x14ac:dyDescent="0.25">
      <c r="A1896" s="37"/>
    </row>
    <row r="1897" spans="1:1" x14ac:dyDescent="0.25">
      <c r="A1897" s="37"/>
    </row>
    <row r="1898" spans="1:1" x14ac:dyDescent="0.25">
      <c r="A1898" s="37"/>
    </row>
    <row r="1899" spans="1:1" x14ac:dyDescent="0.25">
      <c r="A1899" s="37"/>
    </row>
    <row r="1900" spans="1:1" x14ac:dyDescent="0.25">
      <c r="A1900" s="37"/>
    </row>
    <row r="1901" spans="1:1" x14ac:dyDescent="0.25">
      <c r="A1901" s="37"/>
    </row>
    <row r="1902" spans="1:1" x14ac:dyDescent="0.25">
      <c r="A1902" s="37"/>
    </row>
    <row r="1903" spans="1:1" x14ac:dyDescent="0.25">
      <c r="A1903" s="37"/>
    </row>
    <row r="1904" spans="1:1" x14ac:dyDescent="0.25">
      <c r="A1904" s="45"/>
    </row>
    <row r="1905" spans="1:1" x14ac:dyDescent="0.25">
      <c r="A1905" s="37"/>
    </row>
    <row r="1906" spans="1:1" x14ac:dyDescent="0.25">
      <c r="A1906" s="37"/>
    </row>
    <row r="1907" spans="1:1" x14ac:dyDescent="0.25">
      <c r="A1907" s="37"/>
    </row>
    <row r="1908" spans="1:1" x14ac:dyDescent="0.25">
      <c r="A1908" s="37"/>
    </row>
    <row r="1909" spans="1:1" x14ac:dyDescent="0.25">
      <c r="A1909" s="37"/>
    </row>
    <row r="1910" spans="1:1" x14ac:dyDescent="0.25">
      <c r="A1910" s="37"/>
    </row>
    <row r="1911" spans="1:1" x14ac:dyDescent="0.25">
      <c r="A1911" s="37"/>
    </row>
    <row r="1912" spans="1:1" x14ac:dyDescent="0.25">
      <c r="A1912" s="37"/>
    </row>
    <row r="1913" spans="1:1" x14ac:dyDescent="0.25">
      <c r="A1913" s="45"/>
    </row>
    <row r="1914" spans="1:1" x14ac:dyDescent="0.25">
      <c r="A1914" s="37"/>
    </row>
    <row r="1915" spans="1:1" x14ac:dyDescent="0.25">
      <c r="A1915" s="37"/>
    </row>
    <row r="1916" spans="1:1" x14ac:dyDescent="0.25">
      <c r="A1916" s="37"/>
    </row>
    <row r="1917" spans="1:1" x14ac:dyDescent="0.25">
      <c r="A1917" s="37"/>
    </row>
    <row r="1918" spans="1:1" x14ac:dyDescent="0.25">
      <c r="A1918" s="37"/>
    </row>
    <row r="1919" spans="1:1" x14ac:dyDescent="0.25">
      <c r="A1919" s="37"/>
    </row>
    <row r="1920" spans="1:1" x14ac:dyDescent="0.25">
      <c r="A1920" s="37"/>
    </row>
    <row r="1921" spans="1:1" x14ac:dyDescent="0.25">
      <c r="A1921" s="37"/>
    </row>
    <row r="1922" spans="1:1" x14ac:dyDescent="0.25">
      <c r="A1922" s="45"/>
    </row>
    <row r="1923" spans="1:1" x14ac:dyDescent="0.25">
      <c r="A1923" s="37"/>
    </row>
    <row r="1924" spans="1:1" x14ac:dyDescent="0.25">
      <c r="A1924" s="37"/>
    </row>
    <row r="1925" spans="1:1" x14ac:dyDescent="0.25">
      <c r="A1925" s="37"/>
    </row>
    <row r="1926" spans="1:1" x14ac:dyDescent="0.25">
      <c r="A1926" s="37"/>
    </row>
    <row r="1927" spans="1:1" x14ac:dyDescent="0.25">
      <c r="A1927" s="37"/>
    </row>
    <row r="1928" spans="1:1" x14ac:dyDescent="0.25">
      <c r="A1928" s="37"/>
    </row>
    <row r="1929" spans="1:1" x14ac:dyDescent="0.25">
      <c r="A1929" s="37"/>
    </row>
    <row r="1930" spans="1:1" x14ac:dyDescent="0.25">
      <c r="A1930" s="37"/>
    </row>
    <row r="1931" spans="1:1" x14ac:dyDescent="0.25">
      <c r="A1931" s="45"/>
    </row>
    <row r="1932" spans="1:1" x14ac:dyDescent="0.25">
      <c r="A1932" s="37"/>
    </row>
    <row r="1933" spans="1:1" x14ac:dyDescent="0.25">
      <c r="A1933" s="37"/>
    </row>
    <row r="1934" spans="1:1" x14ac:dyDescent="0.25">
      <c r="A1934" s="37"/>
    </row>
    <row r="1935" spans="1:1" x14ac:dyDescent="0.25">
      <c r="A1935" s="37"/>
    </row>
    <row r="1936" spans="1:1" x14ac:dyDescent="0.25">
      <c r="A1936" s="37"/>
    </row>
    <row r="1937" spans="1:1" x14ac:dyDescent="0.25">
      <c r="A1937" s="37"/>
    </row>
    <row r="1938" spans="1:1" x14ac:dyDescent="0.25">
      <c r="A1938" s="37"/>
    </row>
    <row r="1939" spans="1:1" x14ac:dyDescent="0.25">
      <c r="A1939" s="37"/>
    </row>
    <row r="1940" spans="1:1" x14ac:dyDescent="0.25">
      <c r="A1940" s="45"/>
    </row>
    <row r="1941" spans="1:1" x14ac:dyDescent="0.25">
      <c r="A1941" s="37"/>
    </row>
    <row r="1942" spans="1:1" x14ac:dyDescent="0.25">
      <c r="A1942" s="37"/>
    </row>
    <row r="1943" spans="1:1" x14ac:dyDescent="0.25">
      <c r="A1943" s="37"/>
    </row>
    <row r="1944" spans="1:1" x14ac:dyDescent="0.25">
      <c r="A1944" s="37"/>
    </row>
    <row r="1945" spans="1:1" x14ac:dyDescent="0.25">
      <c r="A1945" s="37"/>
    </row>
    <row r="1946" spans="1:1" x14ac:dyDescent="0.25">
      <c r="A1946" s="37"/>
    </row>
    <row r="1947" spans="1:1" x14ac:dyDescent="0.25">
      <c r="A1947" s="37"/>
    </row>
    <row r="1948" spans="1:1" x14ac:dyDescent="0.25">
      <c r="A1948" s="37"/>
    </row>
    <row r="1949" spans="1:1" x14ac:dyDescent="0.25">
      <c r="A1949" s="45"/>
    </row>
    <row r="1950" spans="1:1" x14ac:dyDescent="0.25">
      <c r="A1950" s="37"/>
    </row>
    <row r="1951" spans="1:1" x14ac:dyDescent="0.25">
      <c r="A1951" s="37"/>
    </row>
    <row r="1952" spans="1:1" x14ac:dyDescent="0.25">
      <c r="A1952" s="37"/>
    </row>
    <row r="1953" spans="1:1" x14ac:dyDescent="0.25">
      <c r="A1953" s="37"/>
    </row>
    <row r="1954" spans="1:1" x14ac:dyDescent="0.25">
      <c r="A1954" s="37"/>
    </row>
    <row r="1955" spans="1:1" x14ac:dyDescent="0.25">
      <c r="A1955" s="37"/>
    </row>
    <row r="1956" spans="1:1" x14ac:dyDescent="0.25">
      <c r="A1956" s="37"/>
    </row>
    <row r="1957" spans="1:1" x14ac:dyDescent="0.25">
      <c r="A1957" s="37"/>
    </row>
    <row r="1958" spans="1:1" x14ac:dyDescent="0.25">
      <c r="A1958" s="45"/>
    </row>
    <row r="1959" spans="1:1" x14ac:dyDescent="0.25">
      <c r="A1959" s="37"/>
    </row>
    <row r="1960" spans="1:1" x14ac:dyDescent="0.25">
      <c r="A1960" s="37"/>
    </row>
    <row r="1961" spans="1:1" x14ac:dyDescent="0.25">
      <c r="A1961" s="37"/>
    </row>
    <row r="1962" spans="1:1" x14ac:dyDescent="0.25">
      <c r="A1962" s="37"/>
    </row>
    <row r="1963" spans="1:1" x14ac:dyDescent="0.25">
      <c r="A1963" s="37"/>
    </row>
    <row r="1964" spans="1:1" x14ac:dyDescent="0.25">
      <c r="A1964" s="37"/>
    </row>
    <row r="1965" spans="1:1" x14ac:dyDescent="0.25">
      <c r="A1965" s="37"/>
    </row>
    <row r="1966" spans="1:1" x14ac:dyDescent="0.25">
      <c r="A1966" s="37"/>
    </row>
    <row r="1967" spans="1:1" x14ac:dyDescent="0.25">
      <c r="A1967" s="45"/>
    </row>
    <row r="1968" spans="1:1" x14ac:dyDescent="0.25">
      <c r="A1968" s="37"/>
    </row>
    <row r="1969" spans="1:1" x14ac:dyDescent="0.25">
      <c r="A1969" s="37"/>
    </row>
    <row r="1970" spans="1:1" x14ac:dyDescent="0.25">
      <c r="A1970" s="37"/>
    </row>
    <row r="1971" spans="1:1" x14ac:dyDescent="0.25">
      <c r="A1971" s="37"/>
    </row>
    <row r="1972" spans="1:1" x14ac:dyDescent="0.25">
      <c r="A1972" s="37"/>
    </row>
    <row r="1973" spans="1:1" x14ac:dyDescent="0.25">
      <c r="A1973" s="37"/>
    </row>
    <row r="1974" spans="1:1" x14ac:dyDescent="0.25">
      <c r="A1974" s="37"/>
    </row>
    <row r="1975" spans="1:1" x14ac:dyDescent="0.25">
      <c r="A1975" s="37"/>
    </row>
    <row r="1976" spans="1:1" x14ac:dyDescent="0.25">
      <c r="A1976" s="45"/>
    </row>
    <row r="1977" spans="1:1" x14ac:dyDescent="0.25">
      <c r="A1977" s="37"/>
    </row>
    <row r="1978" spans="1:1" x14ac:dyDescent="0.25">
      <c r="A1978" s="37"/>
    </row>
    <row r="1979" spans="1:1" x14ac:dyDescent="0.25">
      <c r="A1979" s="37"/>
    </row>
    <row r="1980" spans="1:1" x14ac:dyDescent="0.25">
      <c r="A1980" s="37"/>
    </row>
    <row r="1981" spans="1:1" x14ac:dyDescent="0.25">
      <c r="A1981" s="37"/>
    </row>
    <row r="1982" spans="1:1" x14ac:dyDescent="0.25">
      <c r="A1982" s="37"/>
    </row>
    <row r="1983" spans="1:1" x14ac:dyDescent="0.25">
      <c r="A1983" s="37"/>
    </row>
    <row r="1984" spans="1:1" x14ac:dyDescent="0.25">
      <c r="A1984" s="37"/>
    </row>
    <row r="1985" spans="1:2" x14ac:dyDescent="0.25">
      <c r="A1985" s="37"/>
      <c r="B1985" s="37"/>
    </row>
    <row r="1986" spans="1:2" x14ac:dyDescent="0.25">
      <c r="A1986" s="37"/>
      <c r="B1986" s="37"/>
    </row>
    <row r="1987" spans="1:2" x14ac:dyDescent="0.25">
      <c r="A1987" s="37"/>
      <c r="B1987" s="37"/>
    </row>
    <row r="1988" spans="1:2" x14ac:dyDescent="0.25">
      <c r="A1988" s="37"/>
      <c r="B1988" s="37"/>
    </row>
    <row r="1989" spans="1:2" x14ac:dyDescent="0.25">
      <c r="A1989" s="37"/>
      <c r="B1989" s="37"/>
    </row>
    <row r="1990" spans="1:2" x14ac:dyDescent="0.25">
      <c r="A1990" s="37"/>
      <c r="B1990" s="37"/>
    </row>
    <row r="1991" spans="1:2" x14ac:dyDescent="0.25">
      <c r="A1991" s="37"/>
      <c r="B1991" s="37"/>
    </row>
    <row r="1992" spans="1:2" x14ac:dyDescent="0.25">
      <c r="A1992" s="37"/>
      <c r="B1992" s="37"/>
    </row>
    <row r="1993" spans="1:2" x14ac:dyDescent="0.25">
      <c r="A1993" s="37"/>
      <c r="B1993" s="37"/>
    </row>
    <row r="1994" spans="1:2" x14ac:dyDescent="0.25">
      <c r="A1994" s="37"/>
      <c r="B1994" s="37"/>
    </row>
    <row r="1995" spans="1:2" x14ac:dyDescent="0.25">
      <c r="A1995" s="37"/>
      <c r="B1995" s="37"/>
    </row>
    <row r="1996" spans="1:2" x14ac:dyDescent="0.25">
      <c r="A1996" s="37"/>
      <c r="B1996" s="37"/>
    </row>
    <row r="1997" spans="1:2" x14ac:dyDescent="0.25">
      <c r="A1997" s="37"/>
      <c r="B1997" s="37"/>
    </row>
    <row r="1998" spans="1:2" x14ac:dyDescent="0.25">
      <c r="A1998" s="37"/>
      <c r="B1998" s="37"/>
    </row>
    <row r="1999" spans="1:2" x14ac:dyDescent="0.25">
      <c r="A1999" s="37"/>
      <c r="B1999" s="37"/>
    </row>
    <row r="2000" spans="1:2" x14ac:dyDescent="0.25">
      <c r="A2000" s="37"/>
      <c r="B2000" s="37"/>
    </row>
    <row r="2001" spans="1:6" x14ac:dyDescent="0.25">
      <c r="A2001" s="37"/>
      <c r="B2001" s="37"/>
    </row>
    <row r="2002" spans="1:6" x14ac:dyDescent="0.25">
      <c r="A2002" s="37"/>
      <c r="B2002" s="37"/>
    </row>
    <row r="2003" spans="1:6" x14ac:dyDescent="0.25">
      <c r="A2003" s="37"/>
      <c r="B2003" s="37"/>
      <c r="C2003" s="45"/>
      <c r="D2003" s="37"/>
      <c r="E2003" s="37"/>
      <c r="F2003" s="37"/>
    </row>
    <row r="2004" spans="1:6" x14ac:dyDescent="0.25">
      <c r="A2004" s="37"/>
      <c r="B2004" s="37"/>
      <c r="C2004" s="45"/>
      <c r="D2004" s="37"/>
      <c r="E2004" s="37"/>
      <c r="F2004" s="37"/>
    </row>
    <row r="2005" spans="1:6" x14ac:dyDescent="0.25">
      <c r="A2005" s="37"/>
      <c r="B2005" s="37"/>
      <c r="C2005" s="45"/>
      <c r="D2005" s="37"/>
      <c r="E2005" s="37"/>
      <c r="F2005" s="37"/>
    </row>
    <row r="2006" spans="1:6" x14ac:dyDescent="0.25">
      <c r="A2006" s="37"/>
      <c r="B2006" s="37"/>
      <c r="C2006" s="45"/>
      <c r="D2006" s="37"/>
      <c r="E2006" s="37"/>
      <c r="F2006" s="37"/>
    </row>
    <row r="2007" spans="1:6" x14ac:dyDescent="0.25">
      <c r="A2007" s="37"/>
      <c r="B2007" s="37"/>
      <c r="C2007" s="45"/>
      <c r="D2007" s="37"/>
      <c r="E2007" s="37"/>
      <c r="F2007" s="37"/>
    </row>
    <row r="2008" spans="1:6" x14ac:dyDescent="0.25">
      <c r="A2008" s="37"/>
      <c r="B2008" s="37"/>
      <c r="C2008" s="45"/>
      <c r="D2008" s="37"/>
      <c r="E2008" s="37"/>
      <c r="F2008" s="37"/>
    </row>
    <row r="2009" spans="1:6" x14ac:dyDescent="0.25">
      <c r="A2009" s="37"/>
      <c r="B2009" s="37"/>
      <c r="C2009" s="45"/>
      <c r="D2009" s="37"/>
      <c r="E2009" s="37"/>
      <c r="F2009" s="37"/>
    </row>
    <row r="2010" spans="1:6" x14ac:dyDescent="0.25">
      <c r="A2010" s="37"/>
      <c r="B2010" s="37"/>
      <c r="C2010" s="45"/>
      <c r="D2010" s="37"/>
      <c r="E2010" s="37"/>
      <c r="F2010" s="37"/>
    </row>
    <row r="2011" spans="1:6" x14ac:dyDescent="0.25">
      <c r="A2011" s="37"/>
      <c r="B2011" s="37"/>
      <c r="C2011" s="45"/>
      <c r="D2011" s="37"/>
      <c r="E2011" s="37"/>
      <c r="F2011" s="37"/>
    </row>
    <row r="2012" spans="1:6" x14ac:dyDescent="0.25">
      <c r="A2012" s="37"/>
      <c r="B2012" s="37"/>
      <c r="C2012" s="45"/>
      <c r="D2012" s="37"/>
      <c r="E2012" s="37"/>
      <c r="F2012" s="37"/>
    </row>
    <row r="2013" spans="1:6" x14ac:dyDescent="0.25">
      <c r="A2013" s="37"/>
      <c r="B2013" s="37"/>
      <c r="C2013" s="45"/>
      <c r="D2013" s="37"/>
      <c r="E2013" s="37"/>
      <c r="F2013" s="37"/>
    </row>
    <row r="2014" spans="1:6" x14ac:dyDescent="0.25">
      <c r="A2014" s="90"/>
      <c r="C2014" s="45"/>
      <c r="D2014" s="37"/>
      <c r="E2014" s="37"/>
      <c r="F2014" s="37"/>
    </row>
    <row r="2015" spans="1:6" x14ac:dyDescent="0.25">
      <c r="A2015" s="2"/>
      <c r="B2015" s="2"/>
      <c r="C2015" s="45"/>
      <c r="D2015" s="37"/>
      <c r="E2015" s="37"/>
      <c r="F2015" s="37"/>
    </row>
    <row r="2016" spans="1:6" x14ac:dyDescent="0.25">
      <c r="A2016" s="37"/>
      <c r="B2016" s="45"/>
      <c r="C2016" s="45"/>
      <c r="D2016" s="37"/>
      <c r="E2016" s="37"/>
      <c r="F2016" s="37"/>
    </row>
    <row r="2017" spans="1:6" x14ac:dyDescent="0.25">
      <c r="A2017" s="37"/>
      <c r="B2017" s="45"/>
      <c r="C2017" s="45"/>
      <c r="D2017" s="37"/>
      <c r="E2017" s="37"/>
      <c r="F2017" s="37"/>
    </row>
    <row r="2018" spans="1:6" x14ac:dyDescent="0.25">
      <c r="A2018" s="37"/>
      <c r="B2018" s="45"/>
      <c r="C2018" s="45"/>
      <c r="D2018" s="37"/>
      <c r="E2018" s="37"/>
      <c r="F2018" s="37"/>
    </row>
    <row r="2019" spans="1:6" x14ac:dyDescent="0.25">
      <c r="A2019" s="24"/>
      <c r="C2019" s="45"/>
      <c r="D2019" s="37"/>
      <c r="E2019" s="37"/>
      <c r="F2019" s="37"/>
    </row>
    <row r="2020" spans="1:6" x14ac:dyDescent="0.25">
      <c r="A2020" s="24"/>
      <c r="C2020" s="45"/>
      <c r="D2020" s="37"/>
      <c r="E2020" s="37"/>
      <c r="F2020" s="37"/>
    </row>
    <row r="2021" spans="1:6" x14ac:dyDescent="0.25">
      <c r="A2021" s="24"/>
      <c r="C2021" s="45"/>
      <c r="D2021" s="37"/>
      <c r="E2021" s="37"/>
      <c r="F2021" s="37"/>
    </row>
    <row r="2022" spans="1:6" x14ac:dyDescent="0.25">
      <c r="A2022" s="24"/>
      <c r="C2022" s="45"/>
      <c r="D2022" s="37"/>
      <c r="E2022" s="37"/>
      <c r="F2022" s="37"/>
    </row>
    <row r="2023" spans="1:6" x14ac:dyDescent="0.25">
      <c r="A2023" s="22"/>
      <c r="C2023" s="45"/>
      <c r="D2023" s="37"/>
      <c r="E2023" s="37"/>
      <c r="F2023" s="37"/>
    </row>
    <row r="2024" spans="1:6" x14ac:dyDescent="0.25">
      <c r="A2024" s="22"/>
      <c r="C2024" s="45"/>
      <c r="D2024" s="37"/>
      <c r="E2024" s="37"/>
      <c r="F2024" s="37"/>
    </row>
    <row r="2025" spans="1:6" x14ac:dyDescent="0.25">
      <c r="A2025" s="22"/>
      <c r="C2025" s="45"/>
      <c r="D2025" s="37"/>
      <c r="E2025" s="37"/>
      <c r="F2025" s="37"/>
    </row>
    <row r="2026" spans="1:6" x14ac:dyDescent="0.25">
      <c r="A2026" s="24"/>
      <c r="C2026" s="45"/>
      <c r="D2026" s="37"/>
      <c r="E2026" s="37"/>
      <c r="F2026" s="37"/>
    </row>
    <row r="2027" spans="1:6" x14ac:dyDescent="0.25">
      <c r="A2027" s="22"/>
      <c r="C2027" s="45"/>
      <c r="D2027" s="37"/>
      <c r="E2027" s="37"/>
      <c r="F2027" s="37"/>
    </row>
    <row r="2028" spans="1:6" x14ac:dyDescent="0.25">
      <c r="A2028" s="22"/>
      <c r="C2028" s="45"/>
      <c r="D2028" s="37"/>
      <c r="E2028" s="37"/>
      <c r="F2028" s="37"/>
    </row>
    <row r="2029" spans="1:6" x14ac:dyDescent="0.25">
      <c r="A2029" s="22"/>
      <c r="C2029" s="45"/>
      <c r="D2029" s="37"/>
      <c r="E2029" s="37"/>
      <c r="F2029" s="37"/>
    </row>
    <row r="2030" spans="1:6" x14ac:dyDescent="0.25">
      <c r="A2030" s="22"/>
      <c r="C2030" s="45"/>
      <c r="D2030" s="37"/>
      <c r="E2030" s="37"/>
      <c r="F2030" s="37"/>
    </row>
    <row r="2031" spans="1:6" x14ac:dyDescent="0.25">
      <c r="A2031" s="22"/>
      <c r="C2031" s="45"/>
      <c r="D2031" s="37"/>
      <c r="E2031" s="37"/>
      <c r="F2031" s="37"/>
    </row>
    <row r="2032" spans="1:6" x14ac:dyDescent="0.25">
      <c r="A2032" s="22"/>
    </row>
    <row r="2033" spans="1:6" x14ac:dyDescent="0.25">
      <c r="A2033" s="22"/>
      <c r="C2033" s="2"/>
      <c r="D2033" s="2"/>
      <c r="E2033" s="2"/>
      <c r="F2033" s="2"/>
    </row>
    <row r="2034" spans="1:6" x14ac:dyDescent="0.25">
      <c r="A2034" s="22"/>
      <c r="C2034" s="37"/>
      <c r="D2034" s="98"/>
      <c r="E2034" s="99"/>
      <c r="F2034" s="37"/>
    </row>
    <row r="2035" spans="1:6" x14ac:dyDescent="0.25">
      <c r="A2035" s="22"/>
      <c r="C2035" s="37"/>
      <c r="D2035" s="98"/>
      <c r="E2035" s="99"/>
      <c r="F2035" s="37"/>
    </row>
    <row r="2036" spans="1:6" ht="18" x14ac:dyDescent="0.25">
      <c r="A2036" s="89"/>
      <c r="C2036" s="37"/>
      <c r="D2036" s="97"/>
      <c r="E2036" s="97"/>
      <c r="F2036" s="37"/>
    </row>
    <row r="2037" spans="1:6" x14ac:dyDescent="0.25">
      <c r="A2037" s="24"/>
    </row>
    <row r="2038" spans="1:6" x14ac:dyDescent="0.25">
      <c r="A2038" s="45"/>
    </row>
    <row r="2039" spans="1:6" x14ac:dyDescent="0.25">
      <c r="A2039" s="45"/>
    </row>
    <row r="2040" spans="1:6" x14ac:dyDescent="0.25">
      <c r="A2040" s="45"/>
    </row>
    <row r="2041" spans="1:6" x14ac:dyDescent="0.25">
      <c r="A2041" s="45"/>
    </row>
    <row r="2042" spans="1:6" x14ac:dyDescent="0.25">
      <c r="A2042" s="45"/>
    </row>
    <row r="2043" spans="1:6" x14ac:dyDescent="0.25">
      <c r="A2043" s="45"/>
    </row>
    <row r="2044" spans="1:6" x14ac:dyDescent="0.25">
      <c r="A2044" s="45"/>
    </row>
    <row r="2045" spans="1:6" x14ac:dyDescent="0.25">
      <c r="A2045" s="24"/>
    </row>
    <row r="2046" spans="1:6" x14ac:dyDescent="0.25">
      <c r="A2046" s="22"/>
    </row>
    <row r="2047" spans="1:6" x14ac:dyDescent="0.25">
      <c r="A2047" s="24"/>
    </row>
    <row r="2048" spans="1:6" x14ac:dyDescent="0.25">
      <c r="A2048" s="24"/>
    </row>
    <row r="2049" spans="1:1" x14ac:dyDescent="0.25">
      <c r="A2049" s="45"/>
    </row>
    <row r="2050" spans="1:1" x14ac:dyDescent="0.25">
      <c r="A2050" s="45"/>
    </row>
    <row r="2051" spans="1:1" x14ac:dyDescent="0.25">
      <c r="A2051" s="45"/>
    </row>
    <row r="2052" spans="1:1" x14ac:dyDescent="0.25">
      <c r="A2052" s="24"/>
    </row>
    <row r="2053" spans="1:1" x14ac:dyDescent="0.25">
      <c r="A2053" s="83"/>
    </row>
    <row r="2054" spans="1:1" x14ac:dyDescent="0.25">
      <c r="A2054" s="24"/>
    </row>
    <row r="2055" spans="1:1" x14ac:dyDescent="0.25">
      <c r="A2055" s="83"/>
    </row>
    <row r="2056" spans="1:1" x14ac:dyDescent="0.25">
      <c r="A2056" s="24"/>
    </row>
    <row r="2057" spans="1:1" x14ac:dyDescent="0.25">
      <c r="A2057" s="83"/>
    </row>
    <row r="2059" spans="1:1" x14ac:dyDescent="0.25">
      <c r="A2059" s="37"/>
    </row>
    <row r="2060" spans="1:1" x14ac:dyDescent="0.25">
      <c r="A2060" s="37"/>
    </row>
    <row r="2061" spans="1:1" x14ac:dyDescent="0.25">
      <c r="A2061" s="37"/>
    </row>
    <row r="2062" spans="1:1" x14ac:dyDescent="0.25">
      <c r="A2062" s="37"/>
    </row>
    <row r="2063" spans="1:1" x14ac:dyDescent="0.25">
      <c r="A2063" s="37"/>
    </row>
    <row r="2065" spans="1:1" x14ac:dyDescent="0.25">
      <c r="A2065" s="24"/>
    </row>
    <row r="2066" spans="1:1" x14ac:dyDescent="0.25">
      <c r="A2066" s="24"/>
    </row>
    <row r="2067" spans="1:1" x14ac:dyDescent="0.25">
      <c r="A2067" s="100"/>
    </row>
    <row r="2068" spans="1:1" x14ac:dyDescent="0.25">
      <c r="A2068" s="22"/>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37"/>
  <sheetViews>
    <sheetView topLeftCell="A490" workbookViewId="0">
      <selection activeCell="F508" sqref="F508"/>
    </sheetView>
  </sheetViews>
  <sheetFormatPr baseColWidth="10" defaultRowHeight="15" x14ac:dyDescent="0.25"/>
  <cols>
    <col min="1" max="1" width="29.5703125" bestFit="1" customWidth="1"/>
    <col min="2" max="2" width="12.28515625" bestFit="1" customWidth="1"/>
    <col min="3" max="3" width="18.42578125" bestFit="1" customWidth="1"/>
    <col min="4" max="4" width="15.28515625" bestFit="1" customWidth="1"/>
    <col min="5" max="5" width="81.140625" customWidth="1"/>
    <col min="6" max="6" width="18.42578125" bestFit="1" customWidth="1"/>
    <col min="7" max="7" width="16.42578125" bestFit="1" customWidth="1"/>
    <col min="8" max="8" width="16.85546875" bestFit="1" customWidth="1"/>
    <col min="9" max="9" width="14.7109375" bestFit="1" customWidth="1"/>
    <col min="10" max="10" width="6.85546875" customWidth="1"/>
    <col min="11" max="11" width="6.7109375" customWidth="1"/>
    <col min="12" max="12" width="7" customWidth="1"/>
  </cols>
  <sheetData>
    <row r="1" spans="1:4" x14ac:dyDescent="0.25">
      <c r="A1" t="s">
        <v>29</v>
      </c>
    </row>
    <row r="2" spans="1:4" x14ac:dyDescent="0.25">
      <c r="A2" t="s">
        <v>30</v>
      </c>
    </row>
    <row r="3" spans="1:4" x14ac:dyDescent="0.25">
      <c r="A3" t="s">
        <v>31</v>
      </c>
    </row>
    <row r="4" spans="1:4" x14ac:dyDescent="0.25">
      <c r="A4" t="s">
        <v>32</v>
      </c>
    </row>
    <row r="5" spans="1:4" ht="15.75" thickBot="1" x14ac:dyDescent="0.3">
      <c r="A5" t="s">
        <v>33</v>
      </c>
    </row>
    <row r="6" spans="1:4" x14ac:dyDescent="0.25">
      <c r="A6" t="s">
        <v>34</v>
      </c>
      <c r="D6" s="11" t="s">
        <v>94</v>
      </c>
    </row>
    <row r="7" spans="1:4" x14ac:dyDescent="0.25">
      <c r="A7" t="s">
        <v>35</v>
      </c>
      <c r="D7" s="14" t="s">
        <v>95</v>
      </c>
    </row>
    <row r="8" spans="1:4" x14ac:dyDescent="0.25">
      <c r="A8" t="s">
        <v>36</v>
      </c>
      <c r="D8" s="15" t="s">
        <v>96</v>
      </c>
    </row>
    <row r="9" spans="1:4" x14ac:dyDescent="0.25">
      <c r="A9" t="s">
        <v>37</v>
      </c>
      <c r="D9" s="13" t="s">
        <v>97</v>
      </c>
    </row>
    <row r="10" spans="1:4" x14ac:dyDescent="0.25">
      <c r="A10" t="s">
        <v>38</v>
      </c>
      <c r="D10" s="13" t="s">
        <v>98</v>
      </c>
    </row>
    <row r="11" spans="1:4" x14ac:dyDescent="0.25">
      <c r="A11" t="s">
        <v>28</v>
      </c>
      <c r="D11" s="17" t="s">
        <v>99</v>
      </c>
    </row>
    <row r="12" spans="1:4" x14ac:dyDescent="0.25">
      <c r="A12" t="s">
        <v>1211</v>
      </c>
      <c r="D12" s="17" t="s">
        <v>100</v>
      </c>
    </row>
    <row r="13" spans="1:4" x14ac:dyDescent="0.25">
      <c r="A13" s="1" t="s">
        <v>668</v>
      </c>
      <c r="D13" s="17" t="s">
        <v>101</v>
      </c>
    </row>
    <row r="14" spans="1:4" x14ac:dyDescent="0.25">
      <c r="A14" t="s">
        <v>669</v>
      </c>
      <c r="D14" s="17" t="s">
        <v>102</v>
      </c>
    </row>
    <row r="15" spans="1:4" x14ac:dyDescent="0.25">
      <c r="A15" t="s">
        <v>39</v>
      </c>
      <c r="D15" s="17" t="s">
        <v>103</v>
      </c>
    </row>
    <row r="16" spans="1:4" x14ac:dyDescent="0.25">
      <c r="A16" t="s">
        <v>40</v>
      </c>
      <c r="D16" s="17" t="s">
        <v>104</v>
      </c>
    </row>
    <row r="17" spans="1:4" x14ac:dyDescent="0.25">
      <c r="A17" t="s">
        <v>1212</v>
      </c>
      <c r="D17" s="17" t="s">
        <v>105</v>
      </c>
    </row>
    <row r="18" spans="1:4" x14ac:dyDescent="0.25">
      <c r="A18" t="s">
        <v>36</v>
      </c>
      <c r="D18" s="17" t="s">
        <v>106</v>
      </c>
    </row>
    <row r="19" spans="1:4" x14ac:dyDescent="0.25">
      <c r="A19" t="s">
        <v>41</v>
      </c>
      <c r="D19" s="17" t="s">
        <v>107</v>
      </c>
    </row>
    <row r="20" spans="1:4" x14ac:dyDescent="0.25">
      <c r="A20" t="s">
        <v>42</v>
      </c>
      <c r="D20" s="17" t="s">
        <v>108</v>
      </c>
    </row>
    <row r="21" spans="1:4" ht="15.75" thickBot="1" x14ac:dyDescent="0.3">
      <c r="A21" t="s">
        <v>43</v>
      </c>
      <c r="D21" s="18" t="s">
        <v>109</v>
      </c>
    </row>
    <row r="22" spans="1:4" x14ac:dyDescent="0.25">
      <c r="A22" t="s">
        <v>35</v>
      </c>
      <c r="D22" s="19" t="s">
        <v>110</v>
      </c>
    </row>
    <row r="23" spans="1:4" x14ac:dyDescent="0.25">
      <c r="A23" t="s">
        <v>44</v>
      </c>
      <c r="D23" s="14" t="s">
        <v>111</v>
      </c>
    </row>
    <row r="24" spans="1:4" x14ac:dyDescent="0.25">
      <c r="A24" t="s">
        <v>45</v>
      </c>
      <c r="D24" s="21" t="s">
        <v>112</v>
      </c>
    </row>
    <row r="25" spans="1:4" x14ac:dyDescent="0.25">
      <c r="A25" t="s">
        <v>46</v>
      </c>
      <c r="D25" s="14" t="s">
        <v>1215</v>
      </c>
    </row>
    <row r="26" spans="1:4" x14ac:dyDescent="0.25">
      <c r="A26" t="s">
        <v>47</v>
      </c>
      <c r="D26" s="14" t="s">
        <v>1215</v>
      </c>
    </row>
    <row r="27" spans="1:4" x14ac:dyDescent="0.25">
      <c r="A27" t="s">
        <v>48</v>
      </c>
      <c r="D27" s="21" t="s">
        <v>1216</v>
      </c>
    </row>
    <row r="28" spans="1:4" x14ac:dyDescent="0.25">
      <c r="A28" t="s">
        <v>49</v>
      </c>
      <c r="D28" s="14" t="s">
        <v>1216</v>
      </c>
    </row>
    <row r="29" spans="1:4" x14ac:dyDescent="0.25">
      <c r="A29" t="s">
        <v>50</v>
      </c>
      <c r="D29" s="21" t="s">
        <v>1217</v>
      </c>
    </row>
    <row r="30" spans="1:4" x14ac:dyDescent="0.25">
      <c r="A30" t="s">
        <v>51</v>
      </c>
      <c r="D30" s="14" t="s">
        <v>1217</v>
      </c>
    </row>
    <row r="31" spans="1:4" x14ac:dyDescent="0.25">
      <c r="A31" t="s">
        <v>52</v>
      </c>
      <c r="D31" s="14" t="s">
        <v>113</v>
      </c>
    </row>
    <row r="32" spans="1:4" x14ac:dyDescent="0.25">
      <c r="A32" t="s">
        <v>53</v>
      </c>
      <c r="D32" s="21" t="s">
        <v>112</v>
      </c>
    </row>
    <row r="33" spans="1:4" x14ac:dyDescent="0.25">
      <c r="A33" t="s">
        <v>54</v>
      </c>
      <c r="D33" s="14" t="s">
        <v>1218</v>
      </c>
    </row>
    <row r="34" spans="1:4" x14ac:dyDescent="0.25">
      <c r="A34" t="s">
        <v>1213</v>
      </c>
      <c r="B34" t="s">
        <v>1214</v>
      </c>
      <c r="D34" s="14" t="s">
        <v>1219</v>
      </c>
    </row>
    <row r="35" spans="1:4" x14ac:dyDescent="0.25">
      <c r="A35" t="s">
        <v>670</v>
      </c>
      <c r="B35" t="s">
        <v>671</v>
      </c>
      <c r="D35" s="14" t="s">
        <v>1220</v>
      </c>
    </row>
    <row r="36" spans="1:4" x14ac:dyDescent="0.25">
      <c r="A36" t="s">
        <v>672</v>
      </c>
      <c r="B36" t="s">
        <v>671</v>
      </c>
      <c r="D36" s="20" t="s">
        <v>112</v>
      </c>
    </row>
    <row r="37" spans="1:4" x14ac:dyDescent="0.25">
      <c r="A37" t="s">
        <v>673</v>
      </c>
      <c r="B37" t="s">
        <v>671</v>
      </c>
      <c r="D37" s="13" t="s">
        <v>114</v>
      </c>
    </row>
    <row r="38" spans="1:4" x14ac:dyDescent="0.25">
      <c r="A38" t="s">
        <v>674</v>
      </c>
      <c r="B38" t="s">
        <v>671</v>
      </c>
      <c r="D38" s="23">
        <v>0</v>
      </c>
    </row>
    <row r="39" spans="1:4" x14ac:dyDescent="0.25">
      <c r="A39" t="s">
        <v>675</v>
      </c>
      <c r="B39" t="s">
        <v>676</v>
      </c>
      <c r="D39" s="15" t="s">
        <v>115</v>
      </c>
    </row>
    <row r="40" spans="1:4" x14ac:dyDescent="0.25">
      <c r="A40" t="s">
        <v>677</v>
      </c>
      <c r="B40" t="s">
        <v>678</v>
      </c>
      <c r="D40" s="15" t="s">
        <v>116</v>
      </c>
    </row>
    <row r="41" spans="1:4" x14ac:dyDescent="0.25">
      <c r="A41" t="s">
        <v>679</v>
      </c>
      <c r="B41" t="s">
        <v>680</v>
      </c>
      <c r="D41" s="21" t="s">
        <v>117</v>
      </c>
    </row>
    <row r="42" spans="1:4" x14ac:dyDescent="0.25">
      <c r="A42" t="s">
        <v>665</v>
      </c>
      <c r="B42" t="s">
        <v>666</v>
      </c>
      <c r="D42" s="26" t="s">
        <v>118</v>
      </c>
    </row>
    <row r="43" spans="1:4" x14ac:dyDescent="0.25">
      <c r="A43" t="s">
        <v>654</v>
      </c>
      <c r="B43" t="s">
        <v>655</v>
      </c>
      <c r="D43" s="16"/>
    </row>
    <row r="44" spans="1:4" x14ac:dyDescent="0.25">
      <c r="A44" t="s">
        <v>55</v>
      </c>
      <c r="D44" s="28" t="s">
        <v>119</v>
      </c>
    </row>
    <row r="45" spans="1:4" x14ac:dyDescent="0.25">
      <c r="A45" t="s">
        <v>56</v>
      </c>
      <c r="D45" s="28" t="s">
        <v>120</v>
      </c>
    </row>
    <row r="46" spans="1:4" x14ac:dyDescent="0.25">
      <c r="A46" t="s">
        <v>57</v>
      </c>
      <c r="D46" s="28" t="s">
        <v>121</v>
      </c>
    </row>
    <row r="47" spans="1:4" x14ac:dyDescent="0.25">
      <c r="A47" t="s">
        <v>58</v>
      </c>
      <c r="B47" t="s">
        <v>59</v>
      </c>
      <c r="C47" t="s">
        <v>681</v>
      </c>
      <c r="D47" s="28" t="s">
        <v>122</v>
      </c>
    </row>
    <row r="48" spans="1:4" x14ac:dyDescent="0.25">
      <c r="A48" t="s">
        <v>60</v>
      </c>
      <c r="B48" t="s">
        <v>59</v>
      </c>
      <c r="C48" t="s">
        <v>682</v>
      </c>
      <c r="D48" s="28" t="s">
        <v>123</v>
      </c>
    </row>
    <row r="49" spans="1:4" x14ac:dyDescent="0.25">
      <c r="A49" t="s">
        <v>61</v>
      </c>
      <c r="B49" t="s">
        <v>59</v>
      </c>
      <c r="C49" t="s">
        <v>683</v>
      </c>
      <c r="D49" s="28" t="s">
        <v>124</v>
      </c>
    </row>
    <row r="50" spans="1:4" x14ac:dyDescent="0.25">
      <c r="A50" t="s">
        <v>62</v>
      </c>
      <c r="B50" t="s">
        <v>59</v>
      </c>
      <c r="C50" t="s">
        <v>684</v>
      </c>
      <c r="D50" s="28" t="s">
        <v>125</v>
      </c>
    </row>
    <row r="51" spans="1:4" x14ac:dyDescent="0.25">
      <c r="A51" t="s">
        <v>63</v>
      </c>
      <c r="B51" t="s">
        <v>59</v>
      </c>
      <c r="C51" t="s">
        <v>685</v>
      </c>
      <c r="D51" s="28" t="s">
        <v>126</v>
      </c>
    </row>
    <row r="52" spans="1:4" x14ac:dyDescent="0.25">
      <c r="A52" t="s">
        <v>64</v>
      </c>
      <c r="B52" t="s">
        <v>59</v>
      </c>
      <c r="C52" t="s">
        <v>686</v>
      </c>
      <c r="D52" s="28" t="s">
        <v>127</v>
      </c>
    </row>
    <row r="53" spans="1:4" x14ac:dyDescent="0.25">
      <c r="A53" t="s">
        <v>65</v>
      </c>
      <c r="B53" t="s">
        <v>59</v>
      </c>
      <c r="C53" t="s">
        <v>687</v>
      </c>
      <c r="D53" s="28" t="s">
        <v>128</v>
      </c>
    </row>
    <row r="54" spans="1:4" x14ac:dyDescent="0.25">
      <c r="A54" t="s">
        <v>66</v>
      </c>
      <c r="B54" t="s">
        <v>59</v>
      </c>
      <c r="C54" t="s">
        <v>688</v>
      </c>
      <c r="D54" s="28" t="s">
        <v>129</v>
      </c>
    </row>
    <row r="55" spans="1:4" x14ac:dyDescent="0.25">
      <c r="A55" t="s">
        <v>67</v>
      </c>
      <c r="B55" t="s">
        <v>59</v>
      </c>
      <c r="C55" t="s">
        <v>689</v>
      </c>
      <c r="D55" s="28" t="s">
        <v>130</v>
      </c>
    </row>
    <row r="56" spans="1:4" x14ac:dyDescent="0.25">
      <c r="A56" t="s">
        <v>68</v>
      </c>
      <c r="B56" t="s">
        <v>59</v>
      </c>
      <c r="C56" t="s">
        <v>690</v>
      </c>
      <c r="D56" s="28" t="s">
        <v>131</v>
      </c>
    </row>
    <row r="57" spans="1:4" x14ac:dyDescent="0.25">
      <c r="A57" t="s">
        <v>69</v>
      </c>
      <c r="B57" t="s">
        <v>59</v>
      </c>
      <c r="C57" t="s">
        <v>691</v>
      </c>
      <c r="D57" s="28" t="s">
        <v>132</v>
      </c>
    </row>
    <row r="58" spans="1:4" x14ac:dyDescent="0.25">
      <c r="A58" t="s">
        <v>70</v>
      </c>
      <c r="B58" t="s">
        <v>59</v>
      </c>
      <c r="C58" t="s">
        <v>692</v>
      </c>
      <c r="D58" s="28" t="s">
        <v>133</v>
      </c>
    </row>
    <row r="59" spans="1:4" x14ac:dyDescent="0.25">
      <c r="A59" t="s">
        <v>71</v>
      </c>
      <c r="B59" t="s">
        <v>59</v>
      </c>
      <c r="C59" t="s">
        <v>693</v>
      </c>
      <c r="D59" s="28" t="s">
        <v>134</v>
      </c>
    </row>
    <row r="60" spans="1:4" x14ac:dyDescent="0.25">
      <c r="A60" t="s">
        <v>72</v>
      </c>
      <c r="B60" t="s">
        <v>59</v>
      </c>
      <c r="C60" t="s">
        <v>694</v>
      </c>
      <c r="D60" s="28" t="s">
        <v>135</v>
      </c>
    </row>
    <row r="61" spans="1:4" x14ac:dyDescent="0.25">
      <c r="A61" t="s">
        <v>73</v>
      </c>
      <c r="B61" t="s">
        <v>59</v>
      </c>
      <c r="C61" t="s">
        <v>695</v>
      </c>
      <c r="D61" s="28" t="s">
        <v>136</v>
      </c>
    </row>
    <row r="62" spans="1:4" x14ac:dyDescent="0.25">
      <c r="D62" s="28" t="s">
        <v>137</v>
      </c>
    </row>
    <row r="63" spans="1:4" x14ac:dyDescent="0.25">
      <c r="A63" t="s">
        <v>35</v>
      </c>
      <c r="D63" s="28" t="s">
        <v>138</v>
      </c>
    </row>
    <row r="64" spans="1:4" x14ac:dyDescent="0.25">
      <c r="A64" t="s">
        <v>74</v>
      </c>
      <c r="D64" s="28" t="s">
        <v>139</v>
      </c>
    </row>
    <row r="65" spans="1:4" x14ac:dyDescent="0.25">
      <c r="A65" t="s">
        <v>75</v>
      </c>
      <c r="B65" t="s">
        <v>59</v>
      </c>
      <c r="C65" t="s">
        <v>656</v>
      </c>
      <c r="D65" s="28" t="s">
        <v>140</v>
      </c>
    </row>
    <row r="66" spans="1:4" x14ac:dyDescent="0.25">
      <c r="A66" t="s">
        <v>76</v>
      </c>
      <c r="B66" t="s">
        <v>59</v>
      </c>
      <c r="C66" t="s">
        <v>696</v>
      </c>
      <c r="D66" s="28" t="s">
        <v>141</v>
      </c>
    </row>
    <row r="67" spans="1:4" x14ac:dyDescent="0.25">
      <c r="A67" t="s">
        <v>77</v>
      </c>
      <c r="B67" t="s">
        <v>59</v>
      </c>
      <c r="C67" t="s">
        <v>697</v>
      </c>
      <c r="D67" s="28" t="s">
        <v>142</v>
      </c>
    </row>
    <row r="68" spans="1:4" x14ac:dyDescent="0.25">
      <c r="A68" t="s">
        <v>78</v>
      </c>
      <c r="B68" t="s">
        <v>59</v>
      </c>
      <c r="C68" t="s">
        <v>698</v>
      </c>
      <c r="D68" s="28" t="s">
        <v>143</v>
      </c>
    </row>
    <row r="69" spans="1:4" x14ac:dyDescent="0.25">
      <c r="A69" t="s">
        <v>79</v>
      </c>
      <c r="B69" t="s">
        <v>59</v>
      </c>
      <c r="C69" t="s">
        <v>699</v>
      </c>
      <c r="D69" s="28" t="s">
        <v>144</v>
      </c>
    </row>
    <row r="70" spans="1:4" x14ac:dyDescent="0.25">
      <c r="A70" t="s">
        <v>80</v>
      </c>
      <c r="B70" t="s">
        <v>59</v>
      </c>
      <c r="C70" t="s">
        <v>700</v>
      </c>
      <c r="D70" s="28" t="s">
        <v>145</v>
      </c>
    </row>
    <row r="71" spans="1:4" x14ac:dyDescent="0.25">
      <c r="A71" t="s">
        <v>81</v>
      </c>
      <c r="B71" t="s">
        <v>59</v>
      </c>
      <c r="C71" t="s">
        <v>701</v>
      </c>
      <c r="D71" s="28" t="s">
        <v>146</v>
      </c>
    </row>
    <row r="72" spans="1:4" x14ac:dyDescent="0.25">
      <c r="A72" t="s">
        <v>82</v>
      </c>
      <c r="B72" t="s">
        <v>59</v>
      </c>
      <c r="C72" t="s">
        <v>702</v>
      </c>
      <c r="D72" s="28" t="s">
        <v>147</v>
      </c>
    </row>
    <row r="73" spans="1:4" x14ac:dyDescent="0.25">
      <c r="A73" t="s">
        <v>83</v>
      </c>
      <c r="B73" t="s">
        <v>59</v>
      </c>
      <c r="C73" t="s">
        <v>703</v>
      </c>
      <c r="D73" s="28" t="s">
        <v>148</v>
      </c>
    </row>
    <row r="74" spans="1:4" x14ac:dyDescent="0.25">
      <c r="A74" t="s">
        <v>84</v>
      </c>
      <c r="B74" t="s">
        <v>59</v>
      </c>
      <c r="C74" t="s">
        <v>704</v>
      </c>
      <c r="D74" s="28" t="s">
        <v>149</v>
      </c>
    </row>
    <row r="75" spans="1:4" x14ac:dyDescent="0.25">
      <c r="A75" t="s">
        <v>85</v>
      </c>
      <c r="B75" t="s">
        <v>59</v>
      </c>
      <c r="C75" t="s">
        <v>705</v>
      </c>
      <c r="D75" s="28" t="s">
        <v>150</v>
      </c>
    </row>
    <row r="76" spans="1:4" x14ac:dyDescent="0.25">
      <c r="A76" s="5" t="s">
        <v>86</v>
      </c>
      <c r="B76" t="s">
        <v>59</v>
      </c>
      <c r="C76" t="s">
        <v>706</v>
      </c>
      <c r="D76" s="12"/>
    </row>
    <row r="77" spans="1:4" ht="15.75" thickBot="1" x14ac:dyDescent="0.3">
      <c r="A77" s="5" t="s">
        <v>87</v>
      </c>
      <c r="B77" t="s">
        <v>59</v>
      </c>
      <c r="C77" t="s">
        <v>707</v>
      </c>
      <c r="D77" s="14" t="s">
        <v>151</v>
      </c>
    </row>
    <row r="78" spans="1:4" x14ac:dyDescent="0.25">
      <c r="A78" s="6" t="s">
        <v>88</v>
      </c>
      <c r="B78" t="s">
        <v>59</v>
      </c>
      <c r="C78" t="s">
        <v>708</v>
      </c>
      <c r="D78" s="15" t="s">
        <v>152</v>
      </c>
    </row>
    <row r="79" spans="1:4" x14ac:dyDescent="0.25">
      <c r="A79" s="5" t="s">
        <v>89</v>
      </c>
      <c r="B79" t="s">
        <v>59</v>
      </c>
      <c r="C79" t="s">
        <v>709</v>
      </c>
      <c r="D79" s="13" t="s">
        <v>153</v>
      </c>
    </row>
    <row r="80" spans="1:4" x14ac:dyDescent="0.25">
      <c r="A80" s="5" t="s">
        <v>35</v>
      </c>
      <c r="D80" s="28" t="s">
        <v>154</v>
      </c>
    </row>
    <row r="81" spans="1:4" ht="15.75" thickBot="1" x14ac:dyDescent="0.3">
      <c r="A81" s="5" t="s">
        <v>33</v>
      </c>
      <c r="D81" s="35" t="s">
        <v>100</v>
      </c>
    </row>
    <row r="82" spans="1:4" ht="15.75" thickBot="1" x14ac:dyDescent="0.3">
      <c r="A82" s="5" t="s">
        <v>34</v>
      </c>
      <c r="D82" s="36"/>
    </row>
    <row r="83" spans="1:4" x14ac:dyDescent="0.25">
      <c r="A83" s="5" t="s">
        <v>35</v>
      </c>
      <c r="D83" s="30" t="s">
        <v>155</v>
      </c>
    </row>
    <row r="84" spans="1:4" ht="15.75" thickBot="1" x14ac:dyDescent="0.3">
      <c r="A84" s="7" t="s">
        <v>36</v>
      </c>
      <c r="D84" s="31" t="s">
        <v>156</v>
      </c>
    </row>
    <row r="85" spans="1:4" ht="15.75" thickBot="1" x14ac:dyDescent="0.3">
      <c r="A85" s="5" t="s">
        <v>37</v>
      </c>
      <c r="D85" s="31" t="s">
        <v>157</v>
      </c>
    </row>
    <row r="86" spans="1:4" x14ac:dyDescent="0.25">
      <c r="A86" s="6" t="s">
        <v>38</v>
      </c>
      <c r="D86" s="31" t="s">
        <v>158</v>
      </c>
    </row>
    <row r="87" spans="1:4" x14ac:dyDescent="0.25">
      <c r="A87" s="5" t="s">
        <v>90</v>
      </c>
      <c r="D87" s="31" t="s">
        <v>159</v>
      </c>
    </row>
    <row r="88" spans="1:4" x14ac:dyDescent="0.25">
      <c r="A88" s="5" t="s">
        <v>91</v>
      </c>
      <c r="D88" s="31" t="s">
        <v>160</v>
      </c>
    </row>
    <row r="89" spans="1:4" ht="15.75" thickBot="1" x14ac:dyDescent="0.3">
      <c r="A89" s="5" t="s">
        <v>92</v>
      </c>
      <c r="D89" s="32" t="s">
        <v>161</v>
      </c>
    </row>
    <row r="90" spans="1:4" ht="15.75" thickBot="1" x14ac:dyDescent="0.3">
      <c r="A90" s="5" t="s">
        <v>93</v>
      </c>
      <c r="D90" s="36"/>
    </row>
    <row r="91" spans="1:4" x14ac:dyDescent="0.25">
      <c r="A91" s="5"/>
      <c r="D91" s="30" t="s">
        <v>162</v>
      </c>
    </row>
    <row r="92" spans="1:4" x14ac:dyDescent="0.25">
      <c r="A92" s="5"/>
      <c r="D92" s="31" t="s">
        <v>163</v>
      </c>
    </row>
    <row r="93" spans="1:4" ht="15.75" thickBot="1" x14ac:dyDescent="0.3">
      <c r="A93" s="7"/>
      <c r="D93" s="31" t="s">
        <v>164</v>
      </c>
    </row>
    <row r="94" spans="1:4" x14ac:dyDescent="0.25">
      <c r="A94" s="5"/>
      <c r="D94" s="31" t="s">
        <v>165</v>
      </c>
    </row>
    <row r="95" spans="1:4" ht="15.75" thickBot="1" x14ac:dyDescent="0.3">
      <c r="A95" s="5"/>
      <c r="D95" s="31" t="s">
        <v>166</v>
      </c>
    </row>
    <row r="96" spans="1:4" x14ac:dyDescent="0.25">
      <c r="A96" s="6"/>
      <c r="D96" s="31" t="s">
        <v>167</v>
      </c>
    </row>
    <row r="97" spans="1:4" x14ac:dyDescent="0.25">
      <c r="A97" s="5"/>
      <c r="D97" s="31" t="s">
        <v>168</v>
      </c>
    </row>
    <row r="98" spans="1:4" ht="15.75" thickBot="1" x14ac:dyDescent="0.3">
      <c r="A98" s="5"/>
      <c r="D98" s="32" t="s">
        <v>169</v>
      </c>
    </row>
    <row r="99" spans="1:4" ht="15.75" thickBot="1" x14ac:dyDescent="0.3">
      <c r="A99" s="5"/>
      <c r="D99" s="29" t="s">
        <v>101</v>
      </c>
    </row>
    <row r="100" spans="1:4" ht="15.75" thickBot="1" x14ac:dyDescent="0.3">
      <c r="A100" s="5"/>
      <c r="D100" s="36"/>
    </row>
    <row r="101" spans="1:4" x14ac:dyDescent="0.25">
      <c r="A101" s="5"/>
      <c r="D101" s="30" t="s">
        <v>170</v>
      </c>
    </row>
    <row r="102" spans="1:4" x14ac:dyDescent="0.25">
      <c r="A102" s="5"/>
      <c r="D102" s="31" t="s">
        <v>171</v>
      </c>
    </row>
    <row r="103" spans="1:4" x14ac:dyDescent="0.25">
      <c r="A103" s="5"/>
      <c r="D103" s="31" t="s">
        <v>172</v>
      </c>
    </row>
    <row r="104" spans="1:4" x14ac:dyDescent="0.25">
      <c r="A104" s="5"/>
      <c r="D104" s="31" t="s">
        <v>173</v>
      </c>
    </row>
    <row r="105" spans="1:4" x14ac:dyDescent="0.25">
      <c r="A105" s="5"/>
      <c r="D105" s="31" t="s">
        <v>174</v>
      </c>
    </row>
    <row r="106" spans="1:4" x14ac:dyDescent="0.25">
      <c r="A106" s="5"/>
      <c r="D106" s="31" t="s">
        <v>175</v>
      </c>
    </row>
    <row r="107" spans="1:4" x14ac:dyDescent="0.25">
      <c r="A107" s="5"/>
      <c r="D107" s="31" t="s">
        <v>176</v>
      </c>
    </row>
    <row r="108" spans="1:4" x14ac:dyDescent="0.25">
      <c r="A108" s="5"/>
      <c r="D108" s="31" t="s">
        <v>177</v>
      </c>
    </row>
    <row r="109" spans="1:4" ht="15.75" thickBot="1" x14ac:dyDescent="0.3">
      <c r="A109" s="7"/>
      <c r="D109" s="31" t="s">
        <v>178</v>
      </c>
    </row>
    <row r="110" spans="1:4" ht="15.75" thickBot="1" x14ac:dyDescent="0.3">
      <c r="A110" s="5"/>
      <c r="D110" s="31" t="s">
        <v>179</v>
      </c>
    </row>
    <row r="111" spans="1:4" x14ac:dyDescent="0.25">
      <c r="A111" s="6"/>
      <c r="D111" s="31" t="s">
        <v>180</v>
      </c>
    </row>
    <row r="112" spans="1:4" x14ac:dyDescent="0.25">
      <c r="A112" s="5"/>
      <c r="D112" s="31" t="s">
        <v>181</v>
      </c>
    </row>
    <row r="113" spans="1:4" x14ac:dyDescent="0.25">
      <c r="A113" s="5"/>
      <c r="D113" s="31" t="s">
        <v>182</v>
      </c>
    </row>
    <row r="114" spans="1:4" ht="15.75" thickBot="1" x14ac:dyDescent="0.3">
      <c r="A114" s="5"/>
      <c r="D114" s="32" t="s">
        <v>183</v>
      </c>
    </row>
    <row r="115" spans="1:4" ht="15.75" thickBot="1" x14ac:dyDescent="0.3">
      <c r="A115" s="5"/>
      <c r="D115" s="36"/>
    </row>
    <row r="116" spans="1:4" x14ac:dyDescent="0.25">
      <c r="A116" s="5"/>
      <c r="D116" s="30" t="s">
        <v>184</v>
      </c>
    </row>
    <row r="117" spans="1:4" x14ac:dyDescent="0.25">
      <c r="A117" s="5"/>
      <c r="D117" s="31" t="s">
        <v>185</v>
      </c>
    </row>
    <row r="118" spans="1:4" x14ac:dyDescent="0.25">
      <c r="A118" s="5"/>
      <c r="D118" s="31" t="s">
        <v>186</v>
      </c>
    </row>
    <row r="119" spans="1:4" x14ac:dyDescent="0.25">
      <c r="A119" s="5"/>
      <c r="D119" s="31" t="s">
        <v>187</v>
      </c>
    </row>
    <row r="120" spans="1:4" x14ac:dyDescent="0.25">
      <c r="A120" s="5"/>
      <c r="D120" s="31" t="s">
        <v>188</v>
      </c>
    </row>
    <row r="121" spans="1:4" x14ac:dyDescent="0.25">
      <c r="A121" s="5"/>
      <c r="D121" s="31" t="s">
        <v>189</v>
      </c>
    </row>
    <row r="122" spans="1:4" ht="15.75" thickBot="1" x14ac:dyDescent="0.3">
      <c r="A122" s="7"/>
      <c r="D122" s="31" t="s">
        <v>190</v>
      </c>
    </row>
    <row r="123" spans="1:4" x14ac:dyDescent="0.25">
      <c r="A123" s="5"/>
      <c r="D123" s="31" t="s">
        <v>191</v>
      </c>
    </row>
    <row r="124" spans="1:4" ht="15.75" thickBot="1" x14ac:dyDescent="0.3">
      <c r="A124" s="5"/>
      <c r="D124" s="31" t="s">
        <v>192</v>
      </c>
    </row>
    <row r="125" spans="1:4" x14ac:dyDescent="0.25">
      <c r="A125" s="6"/>
      <c r="D125" s="31" t="s">
        <v>193</v>
      </c>
    </row>
    <row r="126" spans="1:4" x14ac:dyDescent="0.25">
      <c r="A126" s="5"/>
      <c r="D126" s="31" t="s">
        <v>194</v>
      </c>
    </row>
    <row r="127" spans="1:4" ht="15.75" thickBot="1" x14ac:dyDescent="0.3">
      <c r="A127" s="5"/>
      <c r="D127" s="32" t="s">
        <v>195</v>
      </c>
    </row>
    <row r="128" spans="1:4" ht="15.75" thickBot="1" x14ac:dyDescent="0.3">
      <c r="A128" s="5"/>
      <c r="D128" s="29" t="s">
        <v>196</v>
      </c>
    </row>
    <row r="129" spans="1:4" ht="15.75" thickBot="1" x14ac:dyDescent="0.3">
      <c r="A129" s="5"/>
      <c r="D129" s="36"/>
    </row>
    <row r="130" spans="1:4" x14ac:dyDescent="0.25">
      <c r="A130" s="5"/>
      <c r="D130" s="30" t="s">
        <v>196</v>
      </c>
    </row>
    <row r="131" spans="1:4" ht="15.75" thickBot="1" x14ac:dyDescent="0.3">
      <c r="A131" s="7"/>
      <c r="D131" s="31" t="s">
        <v>197</v>
      </c>
    </row>
    <row r="132" spans="1:4" ht="15.75" thickBot="1" x14ac:dyDescent="0.3">
      <c r="A132" s="5"/>
      <c r="D132" s="31" t="s">
        <v>198</v>
      </c>
    </row>
    <row r="133" spans="1:4" x14ac:dyDescent="0.25">
      <c r="A133" s="6"/>
      <c r="D133" s="31" t="s">
        <v>199</v>
      </c>
    </row>
    <row r="134" spans="1:4" x14ac:dyDescent="0.25">
      <c r="A134" s="5"/>
      <c r="D134" s="31" t="s">
        <v>200</v>
      </c>
    </row>
    <row r="135" spans="1:4" x14ac:dyDescent="0.25">
      <c r="A135" s="5"/>
      <c r="D135" s="31" t="s">
        <v>201</v>
      </c>
    </row>
    <row r="136" spans="1:4" ht="15.75" thickBot="1" x14ac:dyDescent="0.3">
      <c r="A136" s="5"/>
      <c r="D136" s="32" t="s">
        <v>202</v>
      </c>
    </row>
    <row r="137" spans="1:4" ht="15.75" thickBot="1" x14ac:dyDescent="0.3">
      <c r="A137" s="5"/>
      <c r="D137" s="36"/>
    </row>
    <row r="138" spans="1:4" x14ac:dyDescent="0.25">
      <c r="A138" s="5"/>
      <c r="D138" s="30" t="s">
        <v>203</v>
      </c>
    </row>
    <row r="139" spans="1:4" ht="15.75" thickBot="1" x14ac:dyDescent="0.3">
      <c r="A139" s="7"/>
      <c r="D139" s="31" t="s">
        <v>204</v>
      </c>
    </row>
    <row r="140" spans="1:4" x14ac:dyDescent="0.25">
      <c r="A140" s="5"/>
      <c r="D140" s="31" t="s">
        <v>205</v>
      </c>
    </row>
    <row r="141" spans="1:4" ht="15.75" thickBot="1" x14ac:dyDescent="0.3">
      <c r="A141" s="5"/>
      <c r="D141" s="31" t="s">
        <v>206</v>
      </c>
    </row>
    <row r="142" spans="1:4" x14ac:dyDescent="0.25">
      <c r="A142" s="6"/>
      <c r="D142" s="31" t="s">
        <v>207</v>
      </c>
    </row>
    <row r="143" spans="1:4" x14ac:dyDescent="0.25">
      <c r="A143" s="5"/>
      <c r="D143" s="31" t="s">
        <v>208</v>
      </c>
    </row>
    <row r="144" spans="1:4" ht="15.75" thickBot="1" x14ac:dyDescent="0.3">
      <c r="A144" s="5"/>
      <c r="D144" s="32" t="s">
        <v>209</v>
      </c>
    </row>
    <row r="145" spans="1:4" ht="15.75" thickBot="1" x14ac:dyDescent="0.3">
      <c r="A145" s="5"/>
      <c r="D145" s="29" t="s">
        <v>105</v>
      </c>
    </row>
    <row r="146" spans="1:4" ht="15.75" thickBot="1" x14ac:dyDescent="0.3">
      <c r="A146" s="5"/>
      <c r="D146" s="36"/>
    </row>
    <row r="147" spans="1:4" x14ac:dyDescent="0.25">
      <c r="A147" s="5"/>
      <c r="D147" s="30" t="s">
        <v>210</v>
      </c>
    </row>
    <row r="148" spans="1:4" ht="15.75" thickBot="1" x14ac:dyDescent="0.3">
      <c r="A148" s="7"/>
      <c r="D148" s="31" t="s">
        <v>105</v>
      </c>
    </row>
    <row r="149" spans="1:4" ht="15.75" thickBot="1" x14ac:dyDescent="0.3">
      <c r="A149" s="5"/>
      <c r="D149" s="31" t="s">
        <v>211</v>
      </c>
    </row>
    <row r="150" spans="1:4" x14ac:dyDescent="0.25">
      <c r="A150" s="6"/>
      <c r="D150" s="31" t="s">
        <v>212</v>
      </c>
    </row>
    <row r="151" spans="1:4" x14ac:dyDescent="0.25">
      <c r="A151" s="5"/>
      <c r="D151" s="31" t="s">
        <v>213</v>
      </c>
    </row>
    <row r="152" spans="1:4" x14ac:dyDescent="0.25">
      <c r="A152" s="5"/>
      <c r="D152" s="31" t="s">
        <v>214</v>
      </c>
    </row>
    <row r="153" spans="1:4" ht="15.75" thickBot="1" x14ac:dyDescent="0.3">
      <c r="A153" s="5"/>
      <c r="D153" s="32" t="s">
        <v>215</v>
      </c>
    </row>
    <row r="154" spans="1:4" ht="15.75" thickBot="1" x14ac:dyDescent="0.3">
      <c r="A154" s="5"/>
      <c r="D154" s="36"/>
    </row>
    <row r="155" spans="1:4" x14ac:dyDescent="0.25">
      <c r="A155" s="5"/>
      <c r="D155" s="30" t="s">
        <v>216</v>
      </c>
    </row>
    <row r="156" spans="1:4" x14ac:dyDescent="0.25">
      <c r="A156" s="5"/>
      <c r="D156" s="31" t="s">
        <v>217</v>
      </c>
    </row>
    <row r="157" spans="1:4" ht="15.75" thickBot="1" x14ac:dyDescent="0.3">
      <c r="A157" s="7"/>
      <c r="D157" s="31" t="s">
        <v>218</v>
      </c>
    </row>
    <row r="158" spans="1:4" x14ac:dyDescent="0.25">
      <c r="A158" s="5"/>
      <c r="D158" s="31" t="s">
        <v>219</v>
      </c>
    </row>
    <row r="159" spans="1:4" ht="15.75" thickBot="1" x14ac:dyDescent="0.3">
      <c r="A159" s="5"/>
      <c r="D159" s="31" t="s">
        <v>220</v>
      </c>
    </row>
    <row r="160" spans="1:4" x14ac:dyDescent="0.25">
      <c r="A160" s="6"/>
      <c r="D160" s="31" t="s">
        <v>221</v>
      </c>
    </row>
    <row r="161" spans="1:4" x14ac:dyDescent="0.25">
      <c r="A161" s="5"/>
      <c r="D161" s="31" t="s">
        <v>222</v>
      </c>
    </row>
    <row r="162" spans="1:4" ht="15.75" thickBot="1" x14ac:dyDescent="0.3">
      <c r="A162" s="5"/>
      <c r="D162" s="32" t="s">
        <v>223</v>
      </c>
    </row>
    <row r="163" spans="1:4" ht="15.75" thickBot="1" x14ac:dyDescent="0.3">
      <c r="A163" s="7"/>
      <c r="D163" s="29" t="s">
        <v>102</v>
      </c>
    </row>
    <row r="164" spans="1:4" ht="15.75" thickBot="1" x14ac:dyDescent="0.3">
      <c r="A164" s="5"/>
      <c r="D164" s="36"/>
    </row>
    <row r="165" spans="1:4" x14ac:dyDescent="0.25">
      <c r="A165" s="6"/>
      <c r="D165" s="30" t="s">
        <v>224</v>
      </c>
    </row>
    <row r="166" spans="1:4" x14ac:dyDescent="0.25">
      <c r="A166" s="5"/>
      <c r="D166" s="31" t="s">
        <v>225</v>
      </c>
    </row>
    <row r="167" spans="1:4" x14ac:dyDescent="0.25">
      <c r="A167" s="5"/>
      <c r="D167" s="31" t="s">
        <v>226</v>
      </c>
    </row>
    <row r="168" spans="1:4" ht="15.75" thickBot="1" x14ac:dyDescent="0.3">
      <c r="A168" s="7"/>
      <c r="D168" s="32" t="s">
        <v>227</v>
      </c>
    </row>
    <row r="169" spans="1:4" ht="15.75" thickBot="1" x14ac:dyDescent="0.3">
      <c r="A169" s="5"/>
      <c r="D169" s="36"/>
    </row>
    <row r="170" spans="1:4" ht="15.75" thickBot="1" x14ac:dyDescent="0.3">
      <c r="A170" s="5"/>
      <c r="D170" s="30" t="s">
        <v>228</v>
      </c>
    </row>
    <row r="171" spans="1:4" x14ac:dyDescent="0.25">
      <c r="A171" s="6"/>
      <c r="D171" s="31" t="s">
        <v>229</v>
      </c>
    </row>
    <row r="172" spans="1:4" ht="15.75" thickBot="1" x14ac:dyDescent="0.3">
      <c r="A172" s="7"/>
      <c r="D172" s="31" t="s">
        <v>230</v>
      </c>
    </row>
    <row r="173" spans="1:4" ht="15.75" thickBot="1" x14ac:dyDescent="0.3">
      <c r="A173" s="5"/>
      <c r="D173" s="32" t="s">
        <v>231</v>
      </c>
    </row>
    <row r="174" spans="1:4" ht="15.75" thickBot="1" x14ac:dyDescent="0.3">
      <c r="A174" s="6"/>
      <c r="D174" s="29" t="s">
        <v>103</v>
      </c>
    </row>
    <row r="175" spans="1:4" ht="15.75" thickBot="1" x14ac:dyDescent="0.3">
      <c r="A175" s="5"/>
      <c r="D175" s="36"/>
    </row>
    <row r="176" spans="1:4" x14ac:dyDescent="0.25">
      <c r="A176" s="5"/>
      <c r="D176" s="30" t="s">
        <v>232</v>
      </c>
    </row>
    <row r="177" spans="1:4" ht="15.75" thickBot="1" x14ac:dyDescent="0.3">
      <c r="A177" s="7"/>
      <c r="D177" s="32" t="s">
        <v>233</v>
      </c>
    </row>
    <row r="178" spans="1:4" ht="15.75" thickBot="1" x14ac:dyDescent="0.3">
      <c r="A178" s="5"/>
      <c r="D178" s="36"/>
    </row>
    <row r="179" spans="1:4" ht="15.75" thickBot="1" x14ac:dyDescent="0.3">
      <c r="A179" s="5"/>
      <c r="D179" s="30" t="s">
        <v>234</v>
      </c>
    </row>
    <row r="180" spans="1:4" x14ac:dyDescent="0.25">
      <c r="A180" s="6"/>
      <c r="D180" s="31" t="s">
        <v>235</v>
      </c>
    </row>
    <row r="181" spans="1:4" x14ac:dyDescent="0.25">
      <c r="A181" s="5"/>
      <c r="D181" s="31" t="s">
        <v>236</v>
      </c>
    </row>
    <row r="182" spans="1:4" ht="15.75" thickBot="1" x14ac:dyDescent="0.3">
      <c r="A182" s="5"/>
      <c r="D182" s="32" t="s">
        <v>237</v>
      </c>
    </row>
    <row r="183" spans="1:4" ht="15.75" thickBot="1" x14ac:dyDescent="0.3">
      <c r="A183" s="5"/>
      <c r="D183" s="29" t="s">
        <v>238</v>
      </c>
    </row>
    <row r="184" spans="1:4" ht="15.75" thickBot="1" x14ac:dyDescent="0.3">
      <c r="A184" s="7"/>
      <c r="D184" s="36"/>
    </row>
    <row r="185" spans="1:4" ht="15.75" thickBot="1" x14ac:dyDescent="0.3">
      <c r="A185" s="5"/>
      <c r="D185" s="30" t="s">
        <v>239</v>
      </c>
    </row>
    <row r="186" spans="1:4" x14ac:dyDescent="0.25">
      <c r="A186" s="6"/>
      <c r="D186" s="31" t="s">
        <v>240</v>
      </c>
    </row>
    <row r="187" spans="1:4" x14ac:dyDescent="0.25">
      <c r="A187" s="5"/>
      <c r="D187" s="31" t="s">
        <v>241</v>
      </c>
    </row>
    <row r="188" spans="1:4" x14ac:dyDescent="0.25">
      <c r="A188" s="5"/>
      <c r="D188" s="31" t="s">
        <v>242</v>
      </c>
    </row>
    <row r="189" spans="1:4" ht="15.75" thickBot="1" x14ac:dyDescent="0.3">
      <c r="A189" s="5"/>
      <c r="D189" s="32" t="s">
        <v>243</v>
      </c>
    </row>
    <row r="190" spans="1:4" ht="15.75" thickBot="1" x14ac:dyDescent="0.3">
      <c r="A190" s="5"/>
      <c r="D190" s="36"/>
    </row>
    <row r="191" spans="1:4" x14ac:dyDescent="0.25">
      <c r="A191" s="5"/>
      <c r="D191" s="30" t="s">
        <v>244</v>
      </c>
    </row>
    <row r="192" spans="1:4" x14ac:dyDescent="0.25">
      <c r="A192" s="5"/>
      <c r="D192" s="31" t="s">
        <v>245</v>
      </c>
    </row>
    <row r="193" spans="1:4" x14ac:dyDescent="0.25">
      <c r="A193" s="5"/>
      <c r="D193" s="31" t="s">
        <v>246</v>
      </c>
    </row>
    <row r="194" spans="1:4" x14ac:dyDescent="0.25">
      <c r="A194" s="5"/>
      <c r="D194" s="31" t="s">
        <v>247</v>
      </c>
    </row>
    <row r="195" spans="1:4" ht="15.75" thickBot="1" x14ac:dyDescent="0.3">
      <c r="A195" s="7"/>
      <c r="D195" s="31" t="s">
        <v>248</v>
      </c>
    </row>
    <row r="196" spans="1:4" x14ac:dyDescent="0.25">
      <c r="A196" s="5"/>
      <c r="D196" s="31" t="s">
        <v>249</v>
      </c>
    </row>
    <row r="197" spans="1:4" ht="15.75" thickBot="1" x14ac:dyDescent="0.3">
      <c r="A197" s="5"/>
      <c r="D197" s="31" t="s">
        <v>250</v>
      </c>
    </row>
    <row r="198" spans="1:4" x14ac:dyDescent="0.25">
      <c r="A198" s="6"/>
      <c r="D198" s="31" t="s">
        <v>251</v>
      </c>
    </row>
    <row r="199" spans="1:4" x14ac:dyDescent="0.25">
      <c r="A199" s="5"/>
      <c r="D199" s="31" t="s">
        <v>252</v>
      </c>
    </row>
    <row r="200" spans="1:4" ht="15.75" thickBot="1" x14ac:dyDescent="0.3">
      <c r="A200" s="5"/>
      <c r="D200" s="32" t="s">
        <v>253</v>
      </c>
    </row>
    <row r="201" spans="1:4" ht="15.75" thickBot="1" x14ac:dyDescent="0.3">
      <c r="A201" s="5"/>
      <c r="D201" s="29" t="s">
        <v>254</v>
      </c>
    </row>
    <row r="202" spans="1:4" ht="15.75" thickBot="1" x14ac:dyDescent="0.3">
      <c r="A202" s="7"/>
      <c r="D202" s="36"/>
    </row>
    <row r="203" spans="1:4" ht="15.75" thickBot="1" x14ac:dyDescent="0.3">
      <c r="A203" s="5"/>
      <c r="D203" s="30" t="s">
        <v>255</v>
      </c>
    </row>
    <row r="204" spans="1:4" x14ac:dyDescent="0.25">
      <c r="A204" s="6"/>
      <c r="D204" s="31" t="s">
        <v>256</v>
      </c>
    </row>
    <row r="205" spans="1:4" x14ac:dyDescent="0.25">
      <c r="A205" s="5"/>
      <c r="D205" s="31" t="s">
        <v>257</v>
      </c>
    </row>
    <row r="206" spans="1:4" x14ac:dyDescent="0.25">
      <c r="A206" s="5"/>
      <c r="D206" s="31" t="s">
        <v>258</v>
      </c>
    </row>
    <row r="207" spans="1:4" ht="15.75" thickBot="1" x14ac:dyDescent="0.3">
      <c r="A207" s="5"/>
      <c r="D207" s="32" t="s">
        <v>25</v>
      </c>
    </row>
    <row r="208" spans="1:4" ht="15.75" thickBot="1" x14ac:dyDescent="0.3">
      <c r="A208" s="5"/>
      <c r="D208" s="36"/>
    </row>
    <row r="209" spans="1:4" x14ac:dyDescent="0.25">
      <c r="A209" s="5"/>
      <c r="D209" s="30" t="s">
        <v>259</v>
      </c>
    </row>
    <row r="210" spans="1:4" ht="15.75" thickBot="1" x14ac:dyDescent="0.3">
      <c r="A210" s="7"/>
      <c r="D210" s="31" t="s">
        <v>260</v>
      </c>
    </row>
    <row r="211" spans="1:4" x14ac:dyDescent="0.25">
      <c r="A211" s="5"/>
      <c r="D211" s="31" t="s">
        <v>261</v>
      </c>
    </row>
    <row r="212" spans="1:4" ht="15.75" thickBot="1" x14ac:dyDescent="0.3">
      <c r="A212" s="5"/>
      <c r="D212" s="31" t="s">
        <v>262</v>
      </c>
    </row>
    <row r="213" spans="1:4" x14ac:dyDescent="0.25">
      <c r="A213" s="6"/>
      <c r="D213" s="31" t="s">
        <v>263</v>
      </c>
    </row>
    <row r="214" spans="1:4" ht="15.75" thickBot="1" x14ac:dyDescent="0.3">
      <c r="A214" s="7"/>
      <c r="D214" s="31" t="s">
        <v>264</v>
      </c>
    </row>
    <row r="215" spans="1:4" ht="15.75" thickBot="1" x14ac:dyDescent="0.3">
      <c r="A215" s="5"/>
      <c r="D215" s="32" t="s">
        <v>265</v>
      </c>
    </row>
    <row r="216" spans="1:4" ht="15.75" thickBot="1" x14ac:dyDescent="0.3">
      <c r="A216" s="6"/>
      <c r="D216" s="29" t="s">
        <v>108</v>
      </c>
    </row>
    <row r="217" spans="1:4" ht="15.75" thickBot="1" x14ac:dyDescent="0.3">
      <c r="A217" s="5"/>
      <c r="D217" s="36"/>
    </row>
    <row r="218" spans="1:4" x14ac:dyDescent="0.25">
      <c r="A218" s="5"/>
      <c r="D218" s="30" t="s">
        <v>266</v>
      </c>
    </row>
    <row r="219" spans="1:4" ht="15.75" thickBot="1" x14ac:dyDescent="0.3">
      <c r="A219" s="8"/>
      <c r="D219" s="32" t="s">
        <v>267</v>
      </c>
    </row>
    <row r="220" spans="1:4" ht="15.75" thickBot="1" x14ac:dyDescent="0.3">
      <c r="D220" s="36"/>
    </row>
    <row r="221" spans="1:4" x14ac:dyDescent="0.25">
      <c r="D221" s="30" t="s">
        <v>268</v>
      </c>
    </row>
    <row r="222" spans="1:4" x14ac:dyDescent="0.25">
      <c r="D222" s="31" t="s">
        <v>269</v>
      </c>
    </row>
    <row r="223" spans="1:4" x14ac:dyDescent="0.25">
      <c r="A223" s="3"/>
      <c r="D223" s="31" t="s">
        <v>270</v>
      </c>
    </row>
    <row r="224" spans="1:4" ht="15.75" thickBot="1" x14ac:dyDescent="0.3">
      <c r="A224" s="3"/>
      <c r="D224" s="35" t="s">
        <v>271</v>
      </c>
    </row>
    <row r="225" spans="1:4" x14ac:dyDescent="0.25">
      <c r="A225" s="3"/>
      <c r="D225" s="28" t="s">
        <v>272</v>
      </c>
    </row>
    <row r="226" spans="1:4" ht="15.75" thickBot="1" x14ac:dyDescent="0.3">
      <c r="A226" s="4"/>
      <c r="D226" s="28" t="s">
        <v>103</v>
      </c>
    </row>
    <row r="227" spans="1:4" ht="15.75" thickBot="1" x14ac:dyDescent="0.3">
      <c r="D227" s="38"/>
    </row>
    <row r="228" spans="1:4" ht="15.75" thickBot="1" x14ac:dyDescent="0.3">
      <c r="A228" s="3"/>
      <c r="D228" s="39" t="s">
        <v>103</v>
      </c>
    </row>
    <row r="229" spans="1:4" x14ac:dyDescent="0.25">
      <c r="A229" s="3"/>
      <c r="D229" s="33" t="s">
        <v>232</v>
      </c>
    </row>
    <row r="230" spans="1:4" x14ac:dyDescent="0.25">
      <c r="A230" s="3"/>
      <c r="D230" s="33" t="s">
        <v>233</v>
      </c>
    </row>
    <row r="231" spans="1:4" ht="15.75" thickBot="1" x14ac:dyDescent="0.3">
      <c r="A231" s="3"/>
      <c r="D231" s="34" t="s">
        <v>102</v>
      </c>
    </row>
    <row r="232" spans="1:4" ht="15.75" thickBot="1" x14ac:dyDescent="0.3">
      <c r="A232" s="4"/>
      <c r="D232" s="38"/>
    </row>
    <row r="233" spans="1:4" ht="15.75" thickBot="1" x14ac:dyDescent="0.3">
      <c r="D233" s="39" t="s">
        <v>273</v>
      </c>
    </row>
    <row r="234" spans="1:4" x14ac:dyDescent="0.25">
      <c r="D234" s="33" t="s">
        <v>234</v>
      </c>
    </row>
    <row r="235" spans="1:4" x14ac:dyDescent="0.25">
      <c r="A235" s="3"/>
      <c r="D235" s="33" t="s">
        <v>235</v>
      </c>
    </row>
    <row r="236" spans="1:4" x14ac:dyDescent="0.25">
      <c r="A236" s="3"/>
      <c r="D236" s="33" t="s">
        <v>236</v>
      </c>
    </row>
    <row r="237" spans="1:4" ht="15.75" thickBot="1" x14ac:dyDescent="0.3">
      <c r="A237" s="3"/>
      <c r="D237" s="34" t="s">
        <v>237</v>
      </c>
    </row>
    <row r="238" spans="1:4" x14ac:dyDescent="0.25">
      <c r="A238" s="3"/>
      <c r="D238" s="28" t="s">
        <v>22</v>
      </c>
    </row>
    <row r="239" spans="1:4" ht="15.75" thickBot="1" x14ac:dyDescent="0.3">
      <c r="A239" s="3"/>
      <c r="D239" s="38"/>
    </row>
    <row r="240" spans="1:4" ht="15.75" thickBot="1" x14ac:dyDescent="0.3">
      <c r="A240" s="3"/>
      <c r="D240" s="39" t="s">
        <v>22</v>
      </c>
    </row>
    <row r="241" spans="1:4" x14ac:dyDescent="0.25">
      <c r="A241" s="3"/>
      <c r="D241" s="33" t="s">
        <v>105</v>
      </c>
    </row>
    <row r="242" spans="1:4" x14ac:dyDescent="0.25">
      <c r="A242" s="3"/>
      <c r="D242" s="33" t="s">
        <v>274</v>
      </c>
    </row>
    <row r="243" spans="1:4" ht="15.75" thickBot="1" x14ac:dyDescent="0.3">
      <c r="A243" s="4"/>
      <c r="D243" s="33" t="s">
        <v>275</v>
      </c>
    </row>
    <row r="244" spans="1:4" x14ac:dyDescent="0.25">
      <c r="D244" s="33" t="s">
        <v>276</v>
      </c>
    </row>
    <row r="245" spans="1:4" x14ac:dyDescent="0.25">
      <c r="A245" s="3"/>
      <c r="D245" s="33" t="s">
        <v>277</v>
      </c>
    </row>
    <row r="246" spans="1:4" x14ac:dyDescent="0.25">
      <c r="A246" s="3"/>
      <c r="D246" s="33" t="s">
        <v>278</v>
      </c>
    </row>
    <row r="247" spans="1:4" x14ac:dyDescent="0.25">
      <c r="A247" s="3"/>
      <c r="D247" s="33" t="s">
        <v>103</v>
      </c>
    </row>
    <row r="248" spans="1:4" ht="15.75" thickBot="1" x14ac:dyDescent="0.3">
      <c r="A248" s="3"/>
      <c r="D248" s="34" t="s">
        <v>254</v>
      </c>
    </row>
    <row r="249" spans="1:4" ht="15.75" thickBot="1" x14ac:dyDescent="0.3">
      <c r="A249" s="3"/>
      <c r="D249" s="38"/>
    </row>
    <row r="250" spans="1:4" ht="15.75" thickBot="1" x14ac:dyDescent="0.3">
      <c r="A250" s="4"/>
      <c r="D250" s="39" t="s">
        <v>279</v>
      </c>
    </row>
    <row r="251" spans="1:4" x14ac:dyDescent="0.25">
      <c r="D251" s="33" t="s">
        <v>280</v>
      </c>
    </row>
    <row r="252" spans="1:4" x14ac:dyDescent="0.25">
      <c r="D252" s="33" t="s">
        <v>281</v>
      </c>
    </row>
    <row r="253" spans="1:4" x14ac:dyDescent="0.25">
      <c r="A253" s="3"/>
      <c r="D253" s="33" t="s">
        <v>282</v>
      </c>
    </row>
    <row r="254" spans="1:4" x14ac:dyDescent="0.25">
      <c r="A254" s="3"/>
      <c r="D254" s="33" t="s">
        <v>283</v>
      </c>
    </row>
    <row r="255" spans="1:4" ht="15.75" thickBot="1" x14ac:dyDescent="0.3">
      <c r="A255" s="3"/>
      <c r="D255" s="34" t="s">
        <v>284</v>
      </c>
    </row>
    <row r="256" spans="1:4" x14ac:dyDescent="0.25">
      <c r="A256" s="3"/>
      <c r="D256" s="28" t="s">
        <v>285</v>
      </c>
    </row>
    <row r="257" spans="1:4" ht="15.75" thickBot="1" x14ac:dyDescent="0.3">
      <c r="A257" s="3"/>
      <c r="D257" s="38"/>
    </row>
    <row r="258" spans="1:4" ht="15.75" thickBot="1" x14ac:dyDescent="0.3">
      <c r="A258" s="3"/>
      <c r="D258" s="39" t="s">
        <v>285</v>
      </c>
    </row>
    <row r="259" spans="1:4" ht="15.75" thickBot="1" x14ac:dyDescent="0.3">
      <c r="A259" s="4"/>
      <c r="D259" s="33" t="s">
        <v>286</v>
      </c>
    </row>
    <row r="260" spans="1:4" x14ac:dyDescent="0.25">
      <c r="D260" s="33" t="s">
        <v>287</v>
      </c>
    </row>
    <row r="261" spans="1:4" x14ac:dyDescent="0.25">
      <c r="A261" s="3"/>
      <c r="D261" s="33" t="s">
        <v>275</v>
      </c>
    </row>
    <row r="262" spans="1:4" x14ac:dyDescent="0.25">
      <c r="A262" s="3"/>
      <c r="D262" s="33" t="s">
        <v>196</v>
      </c>
    </row>
    <row r="263" spans="1:4" x14ac:dyDescent="0.25">
      <c r="A263" s="3"/>
      <c r="D263" s="33" t="s">
        <v>107</v>
      </c>
    </row>
    <row r="264" spans="1:4" ht="15.75" thickBot="1" x14ac:dyDescent="0.3">
      <c r="A264" s="4"/>
      <c r="D264" s="34" t="s">
        <v>254</v>
      </c>
    </row>
    <row r="265" spans="1:4" ht="15.75" thickBot="1" x14ac:dyDescent="0.3">
      <c r="D265" s="38"/>
    </row>
    <row r="266" spans="1:4" ht="15.75" thickBot="1" x14ac:dyDescent="0.3">
      <c r="D266" s="39" t="s">
        <v>288</v>
      </c>
    </row>
    <row r="267" spans="1:4" x14ac:dyDescent="0.25">
      <c r="A267" s="3"/>
      <c r="D267" s="33" t="s">
        <v>113</v>
      </c>
    </row>
    <row r="268" spans="1:4" x14ac:dyDescent="0.25">
      <c r="A268" s="3"/>
      <c r="D268" s="33" t="s">
        <v>289</v>
      </c>
    </row>
    <row r="269" spans="1:4" ht="15.75" thickBot="1" x14ac:dyDescent="0.3">
      <c r="A269" s="3"/>
      <c r="D269" s="34" t="s">
        <v>290</v>
      </c>
    </row>
    <row r="270" spans="1:4" x14ac:dyDescent="0.25">
      <c r="A270" s="3"/>
      <c r="D270" s="28" t="s">
        <v>291</v>
      </c>
    </row>
    <row r="271" spans="1:4" ht="15.75" thickBot="1" x14ac:dyDescent="0.3">
      <c r="A271" s="3"/>
      <c r="D271" s="38"/>
    </row>
    <row r="272" spans="1:4" ht="15.75" thickBot="1" x14ac:dyDescent="0.3">
      <c r="A272" s="3"/>
      <c r="D272" s="39" t="s">
        <v>292</v>
      </c>
    </row>
    <row r="273" spans="1:4" ht="15.75" thickBot="1" x14ac:dyDescent="0.3">
      <c r="A273" s="4"/>
      <c r="D273" s="33" t="s">
        <v>293</v>
      </c>
    </row>
    <row r="274" spans="1:4" x14ac:dyDescent="0.25">
      <c r="D274" s="33" t="s">
        <v>294</v>
      </c>
    </row>
    <row r="275" spans="1:4" x14ac:dyDescent="0.25">
      <c r="A275" s="3"/>
      <c r="D275" s="33" t="s">
        <v>295</v>
      </c>
    </row>
    <row r="276" spans="1:4" x14ac:dyDescent="0.25">
      <c r="A276" s="3"/>
      <c r="D276" s="33" t="s">
        <v>296</v>
      </c>
    </row>
    <row r="277" spans="1:4" x14ac:dyDescent="0.25">
      <c r="A277" s="3"/>
      <c r="D277" s="33" t="s">
        <v>297</v>
      </c>
    </row>
    <row r="278" spans="1:4" ht="15.75" thickBot="1" x14ac:dyDescent="0.3">
      <c r="A278" s="3"/>
      <c r="D278" s="34" t="s">
        <v>298</v>
      </c>
    </row>
    <row r="279" spans="1:4" ht="15.75" thickBot="1" x14ac:dyDescent="0.3">
      <c r="A279" s="3"/>
      <c r="D279" s="38"/>
    </row>
    <row r="280" spans="1:4" ht="15.75" thickBot="1" x14ac:dyDescent="0.3">
      <c r="A280" s="4"/>
      <c r="D280" s="33" t="s">
        <v>299</v>
      </c>
    </row>
    <row r="281" spans="1:4" x14ac:dyDescent="0.25">
      <c r="D281" s="33" t="s">
        <v>300</v>
      </c>
    </row>
    <row r="282" spans="1:4" x14ac:dyDescent="0.25">
      <c r="D282" s="33" t="s">
        <v>301</v>
      </c>
    </row>
    <row r="283" spans="1:4" x14ac:dyDescent="0.25">
      <c r="A283" s="3"/>
      <c r="D283" s="33" t="s">
        <v>302</v>
      </c>
    </row>
    <row r="284" spans="1:4" x14ac:dyDescent="0.25">
      <c r="A284" s="3"/>
      <c r="D284" s="33" t="s">
        <v>303</v>
      </c>
    </row>
    <row r="285" spans="1:4" ht="15.75" thickBot="1" x14ac:dyDescent="0.3">
      <c r="A285" s="3"/>
      <c r="D285" s="34" t="s">
        <v>304</v>
      </c>
    </row>
    <row r="286" spans="1:4" x14ac:dyDescent="0.25">
      <c r="A286" s="3"/>
      <c r="D286" s="28" t="s">
        <v>305</v>
      </c>
    </row>
    <row r="287" spans="1:4" ht="15.75" thickBot="1" x14ac:dyDescent="0.3">
      <c r="A287" s="3"/>
      <c r="D287" s="38"/>
    </row>
    <row r="288" spans="1:4" ht="15.75" thickBot="1" x14ac:dyDescent="0.3">
      <c r="A288" s="3"/>
      <c r="D288" s="39" t="s">
        <v>24</v>
      </c>
    </row>
    <row r="289" spans="1:4" ht="15.75" thickBot="1" x14ac:dyDescent="0.3">
      <c r="A289" s="4"/>
      <c r="D289" s="33" t="s">
        <v>306</v>
      </c>
    </row>
    <row r="290" spans="1:4" x14ac:dyDescent="0.25">
      <c r="D290" s="33" t="s">
        <v>307</v>
      </c>
    </row>
    <row r="291" spans="1:4" x14ac:dyDescent="0.25">
      <c r="A291" s="3"/>
      <c r="D291" s="33" t="s">
        <v>308</v>
      </c>
    </row>
    <row r="292" spans="1:4" x14ac:dyDescent="0.25">
      <c r="A292" s="3"/>
      <c r="D292" s="33" t="s">
        <v>309</v>
      </c>
    </row>
    <row r="293" spans="1:4" x14ac:dyDescent="0.25">
      <c r="A293" s="3"/>
      <c r="D293" s="33" t="s">
        <v>310</v>
      </c>
    </row>
    <row r="294" spans="1:4" ht="15.75" thickBot="1" x14ac:dyDescent="0.3">
      <c r="A294" s="4"/>
      <c r="D294" s="34" t="s">
        <v>311</v>
      </c>
    </row>
    <row r="295" spans="1:4" ht="15.75" thickBot="1" x14ac:dyDescent="0.3">
      <c r="D295" s="38"/>
    </row>
    <row r="296" spans="1:4" ht="15.75" thickBot="1" x14ac:dyDescent="0.3">
      <c r="D296" s="39" t="s">
        <v>312</v>
      </c>
    </row>
    <row r="297" spans="1:4" x14ac:dyDescent="0.25">
      <c r="A297" s="3"/>
      <c r="D297" s="33" t="s">
        <v>311</v>
      </c>
    </row>
    <row r="298" spans="1:4" x14ac:dyDescent="0.25">
      <c r="A298" s="3"/>
      <c r="D298" s="33" t="s">
        <v>313</v>
      </c>
    </row>
    <row r="299" spans="1:4" ht="15.75" thickBot="1" x14ac:dyDescent="0.3">
      <c r="A299" s="3"/>
      <c r="D299" s="34" t="s">
        <v>314</v>
      </c>
    </row>
    <row r="300" spans="1:4" x14ac:dyDescent="0.25">
      <c r="A300" s="3"/>
      <c r="D300" s="28" t="s">
        <v>315</v>
      </c>
    </row>
    <row r="301" spans="1:4" ht="15.75" thickBot="1" x14ac:dyDescent="0.3">
      <c r="A301" s="3"/>
      <c r="D301" s="38"/>
    </row>
    <row r="302" spans="1:4" ht="15.75" thickBot="1" x14ac:dyDescent="0.3">
      <c r="A302" s="3"/>
      <c r="D302" s="39" t="s">
        <v>315</v>
      </c>
    </row>
    <row r="303" spans="1:4" x14ac:dyDescent="0.25">
      <c r="A303" s="3"/>
      <c r="D303" s="33" t="s">
        <v>316</v>
      </c>
    </row>
    <row r="304" spans="1:4" ht="15.75" thickBot="1" x14ac:dyDescent="0.3">
      <c r="A304" s="4"/>
      <c r="D304" s="33" t="s">
        <v>317</v>
      </c>
    </row>
    <row r="305" spans="1:4" x14ac:dyDescent="0.25">
      <c r="D305" s="33" t="s">
        <v>318</v>
      </c>
    </row>
    <row r="306" spans="1:4" x14ac:dyDescent="0.25">
      <c r="A306" s="3"/>
      <c r="D306" s="33" t="s">
        <v>319</v>
      </c>
    </row>
    <row r="307" spans="1:4" x14ac:dyDescent="0.25">
      <c r="A307" s="3"/>
      <c r="D307" s="33" t="s">
        <v>320</v>
      </c>
    </row>
    <row r="308" spans="1:4" x14ac:dyDescent="0.25">
      <c r="A308" s="3"/>
      <c r="D308" s="33" t="s">
        <v>321</v>
      </c>
    </row>
    <row r="309" spans="1:4" ht="15.75" thickBot="1" x14ac:dyDescent="0.3">
      <c r="A309" s="3"/>
      <c r="D309" s="34" t="s">
        <v>322</v>
      </c>
    </row>
    <row r="310" spans="1:4" ht="15.75" thickBot="1" x14ac:dyDescent="0.3">
      <c r="A310" s="3"/>
      <c r="D310" s="38"/>
    </row>
    <row r="311" spans="1:4" ht="15.75" thickBot="1" x14ac:dyDescent="0.3">
      <c r="A311" s="4"/>
      <c r="D311" s="39" t="s">
        <v>323</v>
      </c>
    </row>
    <row r="312" spans="1:4" x14ac:dyDescent="0.25">
      <c r="D312" s="33" t="s">
        <v>324</v>
      </c>
    </row>
    <row r="313" spans="1:4" x14ac:dyDescent="0.25">
      <c r="D313" s="33" t="s">
        <v>325</v>
      </c>
    </row>
    <row r="314" spans="1:4" x14ac:dyDescent="0.25">
      <c r="D314" s="33" t="s">
        <v>326</v>
      </c>
    </row>
    <row r="315" spans="1:4" x14ac:dyDescent="0.25">
      <c r="D315" s="33" t="s">
        <v>327</v>
      </c>
    </row>
    <row r="316" spans="1:4" ht="15.75" thickBot="1" x14ac:dyDescent="0.3">
      <c r="A316" s="3"/>
      <c r="D316" s="34" t="s">
        <v>328</v>
      </c>
    </row>
    <row r="317" spans="1:4" x14ac:dyDescent="0.25">
      <c r="A317" s="3"/>
      <c r="D317" s="28" t="s">
        <v>329</v>
      </c>
    </row>
    <row r="318" spans="1:4" x14ac:dyDescent="0.25">
      <c r="A318" s="3"/>
      <c r="D318" s="28" t="s">
        <v>330</v>
      </c>
    </row>
    <row r="319" spans="1:4" x14ac:dyDescent="0.25">
      <c r="A319" s="3"/>
      <c r="D319" s="27" t="s">
        <v>23</v>
      </c>
    </row>
    <row r="320" spans="1:4" ht="15.75" thickBot="1" x14ac:dyDescent="0.3">
      <c r="A320" s="3"/>
      <c r="D320" s="38"/>
    </row>
    <row r="321" spans="1:4" x14ac:dyDescent="0.25">
      <c r="A321" s="3"/>
      <c r="D321" s="33" t="s">
        <v>24</v>
      </c>
    </row>
    <row r="322" spans="1:4" ht="15.75" thickBot="1" x14ac:dyDescent="0.3">
      <c r="A322" s="4"/>
      <c r="D322" s="33" t="s">
        <v>329</v>
      </c>
    </row>
    <row r="323" spans="1:4" x14ac:dyDescent="0.25">
      <c r="D323" s="33" t="s">
        <v>331</v>
      </c>
    </row>
    <row r="324" spans="1:4" x14ac:dyDescent="0.25">
      <c r="A324" s="3"/>
      <c r="D324" s="33" t="s">
        <v>332</v>
      </c>
    </row>
    <row r="325" spans="1:4" x14ac:dyDescent="0.25">
      <c r="A325" s="3"/>
      <c r="D325" s="33" t="s">
        <v>333</v>
      </c>
    </row>
    <row r="326" spans="1:4" ht="15.75" thickBot="1" x14ac:dyDescent="0.3">
      <c r="A326" s="4"/>
      <c r="D326" s="33" t="s">
        <v>334</v>
      </c>
    </row>
    <row r="327" spans="1:4" ht="15.75" thickBot="1" x14ac:dyDescent="0.3">
      <c r="D327" s="34" t="s">
        <v>335</v>
      </c>
    </row>
    <row r="328" spans="1:4" ht="15.75" thickBot="1" x14ac:dyDescent="0.3">
      <c r="D328" s="38"/>
    </row>
    <row r="329" spans="1:4" x14ac:dyDescent="0.25">
      <c r="D329" s="33" t="s">
        <v>336</v>
      </c>
    </row>
    <row r="330" spans="1:4" x14ac:dyDescent="0.25">
      <c r="D330" s="33" t="s">
        <v>337</v>
      </c>
    </row>
    <row r="331" spans="1:4" ht="15.75" thickBot="1" x14ac:dyDescent="0.3">
      <c r="D331" s="34" t="s">
        <v>338</v>
      </c>
    </row>
    <row r="332" spans="1:4" x14ac:dyDescent="0.25">
      <c r="D332" s="28" t="s">
        <v>581</v>
      </c>
    </row>
    <row r="333" spans="1:4" x14ac:dyDescent="0.25">
      <c r="D333" s="28" t="s">
        <v>582</v>
      </c>
    </row>
    <row r="334" spans="1:4" x14ac:dyDescent="0.25">
      <c r="D334" s="28" t="s">
        <v>583</v>
      </c>
    </row>
    <row r="335" spans="1:4" x14ac:dyDescent="0.25">
      <c r="D335" s="28" t="s">
        <v>584</v>
      </c>
    </row>
    <row r="336" spans="1:4" x14ac:dyDescent="0.25">
      <c r="D336" s="28" t="s">
        <v>585</v>
      </c>
    </row>
    <row r="337" spans="4:8" x14ac:dyDescent="0.25">
      <c r="D337" s="28" t="s">
        <v>586</v>
      </c>
    </row>
    <row r="338" spans="4:8" x14ac:dyDescent="0.25">
      <c r="D338" s="28" t="s">
        <v>587</v>
      </c>
    </row>
    <row r="339" spans="4:8" ht="21.75" x14ac:dyDescent="0.25">
      <c r="D339" s="40" t="s">
        <v>1150</v>
      </c>
    </row>
    <row r="340" spans="4:8" x14ac:dyDescent="0.25">
      <c r="D340" s="13" t="s">
        <v>588</v>
      </c>
    </row>
    <row r="341" spans="4:8" x14ac:dyDescent="0.25">
      <c r="D341" s="188"/>
      <c r="E341" s="188" t="s">
        <v>589</v>
      </c>
      <c r="F341" s="188" t="s">
        <v>590</v>
      </c>
      <c r="G341" s="188" t="s">
        <v>591</v>
      </c>
      <c r="H341" s="188"/>
    </row>
    <row r="342" spans="4:8" x14ac:dyDescent="0.25">
      <c r="D342" s="56"/>
      <c r="E342" s="58" t="s">
        <v>592</v>
      </c>
      <c r="F342" s="189" t="s">
        <v>593</v>
      </c>
      <c r="G342" s="189" t="s">
        <v>4</v>
      </c>
      <c r="H342" s="189" t="s">
        <v>594</v>
      </c>
    </row>
    <row r="343" spans="4:8" x14ac:dyDescent="0.25">
      <c r="D343" s="56"/>
      <c r="E343" s="58" t="s">
        <v>592</v>
      </c>
      <c r="F343" s="189" t="s">
        <v>553</v>
      </c>
      <c r="G343" s="189" t="s">
        <v>4</v>
      </c>
      <c r="H343" s="189" t="s">
        <v>594</v>
      </c>
    </row>
    <row r="344" spans="4:8" x14ac:dyDescent="0.25">
      <c r="D344" s="56"/>
      <c r="E344" s="58" t="s">
        <v>592</v>
      </c>
      <c r="F344" s="189" t="s">
        <v>595</v>
      </c>
      <c r="G344" s="189" t="s">
        <v>4</v>
      </c>
      <c r="H344" s="189" t="s">
        <v>594</v>
      </c>
    </row>
    <row r="345" spans="4:8" x14ac:dyDescent="0.25">
      <c r="D345" s="56"/>
      <c r="E345" s="58" t="s">
        <v>592</v>
      </c>
      <c r="F345" s="189" t="s">
        <v>596</v>
      </c>
      <c r="G345" s="189" t="s">
        <v>4</v>
      </c>
      <c r="H345" s="189" t="s">
        <v>594</v>
      </c>
    </row>
    <row r="346" spans="4:8" x14ac:dyDescent="0.25">
      <c r="D346" s="56"/>
      <c r="E346" s="58" t="s">
        <v>592</v>
      </c>
      <c r="F346" s="189" t="s">
        <v>597</v>
      </c>
      <c r="G346" s="189" t="s">
        <v>4</v>
      </c>
      <c r="H346" s="189" t="s">
        <v>594</v>
      </c>
    </row>
    <row r="347" spans="4:8" x14ac:dyDescent="0.25">
      <c r="D347" s="56"/>
      <c r="E347" s="58" t="s">
        <v>592</v>
      </c>
      <c r="F347" s="189" t="s">
        <v>598</v>
      </c>
      <c r="G347" s="189" t="s">
        <v>4</v>
      </c>
      <c r="H347" s="189" t="s">
        <v>594</v>
      </c>
    </row>
    <row r="348" spans="4:8" x14ac:dyDescent="0.25">
      <c r="D348" s="56"/>
      <c r="E348" s="58" t="s">
        <v>592</v>
      </c>
      <c r="F348" s="189" t="s">
        <v>599</v>
      </c>
      <c r="G348" s="189" t="s">
        <v>4</v>
      </c>
      <c r="H348" s="189" t="s">
        <v>594</v>
      </c>
    </row>
    <row r="349" spans="4:8" x14ac:dyDescent="0.25">
      <c r="D349" s="56"/>
      <c r="E349" s="58" t="s">
        <v>592</v>
      </c>
      <c r="F349" s="189" t="s">
        <v>600</v>
      </c>
      <c r="G349" s="189" t="s">
        <v>4</v>
      </c>
      <c r="H349" s="189" t="s">
        <v>594</v>
      </c>
    </row>
    <row r="350" spans="4:8" x14ac:dyDescent="0.25">
      <c r="D350" s="56"/>
      <c r="E350" s="58" t="s">
        <v>592</v>
      </c>
      <c r="F350" s="189" t="s">
        <v>601</v>
      </c>
      <c r="G350" s="189" t="s">
        <v>4</v>
      </c>
      <c r="H350" s="189" t="s">
        <v>594</v>
      </c>
    </row>
    <row r="351" spans="4:8" x14ac:dyDescent="0.25">
      <c r="D351" s="56"/>
      <c r="E351" s="58" t="s">
        <v>592</v>
      </c>
      <c r="F351" s="189" t="s">
        <v>602</v>
      </c>
      <c r="G351" s="189" t="s">
        <v>4</v>
      </c>
      <c r="H351" s="189" t="s">
        <v>594</v>
      </c>
    </row>
    <row r="352" spans="4:8" x14ac:dyDescent="0.25">
      <c r="D352" s="56"/>
      <c r="E352" s="58" t="s">
        <v>592</v>
      </c>
      <c r="F352" s="189" t="s">
        <v>603</v>
      </c>
      <c r="G352" s="189" t="s">
        <v>4</v>
      </c>
      <c r="H352" s="189" t="s">
        <v>594</v>
      </c>
    </row>
    <row r="353" spans="4:8" x14ac:dyDescent="0.25">
      <c r="D353" s="56"/>
      <c r="E353" s="58" t="s">
        <v>592</v>
      </c>
      <c r="F353" s="189" t="s">
        <v>604</v>
      </c>
      <c r="G353" s="189" t="s">
        <v>4</v>
      </c>
      <c r="H353" s="189" t="s">
        <v>594</v>
      </c>
    </row>
    <row r="354" spans="4:8" x14ac:dyDescent="0.25">
      <c r="D354" s="56"/>
      <c r="E354" s="58" t="s">
        <v>592</v>
      </c>
      <c r="F354" s="189" t="s">
        <v>605</v>
      </c>
      <c r="G354" s="189" t="s">
        <v>4</v>
      </c>
      <c r="H354" s="189" t="s">
        <v>594</v>
      </c>
    </row>
    <row r="355" spans="4:8" x14ac:dyDescent="0.25">
      <c r="D355" s="56"/>
      <c r="E355" s="58" t="s">
        <v>592</v>
      </c>
      <c r="F355" s="189" t="s">
        <v>606</v>
      </c>
      <c r="G355" s="189" t="s">
        <v>4</v>
      </c>
      <c r="H355" s="189" t="s">
        <v>594</v>
      </c>
    </row>
    <row r="356" spans="4:8" x14ac:dyDescent="0.25">
      <c r="D356" s="56"/>
      <c r="E356" s="58" t="s">
        <v>592</v>
      </c>
      <c r="F356" s="189" t="s">
        <v>607</v>
      </c>
      <c r="G356" s="189" t="s">
        <v>4</v>
      </c>
      <c r="H356" s="189" t="s">
        <v>594</v>
      </c>
    </row>
    <row r="357" spans="4:8" x14ac:dyDescent="0.25">
      <c r="D357" s="56"/>
      <c r="E357" s="58" t="s">
        <v>592</v>
      </c>
      <c r="F357" s="189" t="s">
        <v>608</v>
      </c>
      <c r="G357" s="189" t="s">
        <v>4</v>
      </c>
      <c r="H357" s="189" t="s">
        <v>594</v>
      </c>
    </row>
    <row r="358" spans="4:8" x14ac:dyDescent="0.25">
      <c r="D358" s="56"/>
      <c r="E358" s="58" t="s">
        <v>592</v>
      </c>
      <c r="F358" s="189" t="s">
        <v>609</v>
      </c>
      <c r="G358" s="189" t="s">
        <v>4</v>
      </c>
      <c r="H358" s="189" t="s">
        <v>594</v>
      </c>
    </row>
    <row r="359" spans="4:8" x14ac:dyDescent="0.25">
      <c r="D359" s="56"/>
      <c r="E359" s="58" t="s">
        <v>592</v>
      </c>
      <c r="F359" s="189" t="s">
        <v>610</v>
      </c>
      <c r="G359" s="189" t="s">
        <v>4</v>
      </c>
      <c r="H359" s="189" t="s">
        <v>594</v>
      </c>
    </row>
    <row r="360" spans="4:8" x14ac:dyDescent="0.25">
      <c r="D360" s="56"/>
      <c r="E360" s="58" t="s">
        <v>592</v>
      </c>
      <c r="F360" s="189" t="s">
        <v>611</v>
      </c>
      <c r="G360" s="189" t="s">
        <v>4</v>
      </c>
      <c r="H360" s="189" t="s">
        <v>594</v>
      </c>
    </row>
    <row r="361" spans="4:8" x14ac:dyDescent="0.25">
      <c r="D361" s="56"/>
      <c r="E361" s="58" t="s">
        <v>592</v>
      </c>
      <c r="F361" s="189" t="s">
        <v>612</v>
      </c>
      <c r="G361" s="189" t="s">
        <v>4</v>
      </c>
      <c r="H361" s="189" t="s">
        <v>594</v>
      </c>
    </row>
    <row r="362" spans="4:8" x14ac:dyDescent="0.25">
      <c r="D362" s="14" t="s">
        <v>340</v>
      </c>
    </row>
    <row r="363" spans="4:8" x14ac:dyDescent="0.25">
      <c r="D363" s="15" t="s">
        <v>341</v>
      </c>
    </row>
    <row r="364" spans="4:8" x14ac:dyDescent="0.25">
      <c r="D364" s="15" t="s">
        <v>342</v>
      </c>
    </row>
    <row r="365" spans="4:8" x14ac:dyDescent="0.25">
      <c r="D365" s="14" t="s">
        <v>340</v>
      </c>
    </row>
    <row r="366" spans="4:8" ht="15.75" thickBot="1" x14ac:dyDescent="0.3">
      <c r="D366" s="41" t="s">
        <v>343</v>
      </c>
    </row>
    <row r="367" spans="4:8" x14ac:dyDescent="0.25">
      <c r="D367" s="17" t="s">
        <v>344</v>
      </c>
    </row>
    <row r="368" spans="4:8" x14ac:dyDescent="0.25">
      <c r="D368" s="17" t="s">
        <v>345</v>
      </c>
    </row>
    <row r="369" spans="4:4" ht="15.75" thickBot="1" x14ac:dyDescent="0.3">
      <c r="D369" s="41" t="s">
        <v>346</v>
      </c>
    </row>
    <row r="370" spans="4:4" x14ac:dyDescent="0.25">
      <c r="D370" s="17" t="s">
        <v>345</v>
      </c>
    </row>
    <row r="371" spans="4:4" x14ac:dyDescent="0.25">
      <c r="D371" s="17" t="s">
        <v>347</v>
      </c>
    </row>
    <row r="372" spans="4:4" x14ac:dyDescent="0.25">
      <c r="D372" s="42" t="s">
        <v>348</v>
      </c>
    </row>
    <row r="373" spans="4:4" x14ac:dyDescent="0.25">
      <c r="D373" s="28" t="s">
        <v>349</v>
      </c>
    </row>
    <row r="374" spans="4:4" x14ac:dyDescent="0.25">
      <c r="D374" s="28" t="s">
        <v>350</v>
      </c>
    </row>
    <row r="375" spans="4:4" x14ac:dyDescent="0.25">
      <c r="D375" s="42" t="s">
        <v>352</v>
      </c>
    </row>
    <row r="376" spans="4:4" x14ac:dyDescent="0.25">
      <c r="D376" s="15" t="s">
        <v>353</v>
      </c>
    </row>
    <row r="377" spans="4:4" x14ac:dyDescent="0.25">
      <c r="D377" s="15" t="s">
        <v>354</v>
      </c>
    </row>
    <row r="378" spans="4:4" x14ac:dyDescent="0.25">
      <c r="D378" s="42" t="s">
        <v>352</v>
      </c>
    </row>
    <row r="379" spans="4:4" x14ac:dyDescent="0.25">
      <c r="D379" s="15" t="s">
        <v>355</v>
      </c>
    </row>
    <row r="380" spans="4:4" x14ac:dyDescent="0.25">
      <c r="D380" s="42" t="s">
        <v>352</v>
      </c>
    </row>
    <row r="381" spans="4:4" x14ac:dyDescent="0.25">
      <c r="D381" s="15" t="s">
        <v>355</v>
      </c>
    </row>
    <row r="382" spans="4:4" x14ac:dyDescent="0.25">
      <c r="D382" s="15" t="s">
        <v>356</v>
      </c>
    </row>
    <row r="383" spans="4:4" x14ac:dyDescent="0.25">
      <c r="D383" s="42" t="s">
        <v>357</v>
      </c>
    </row>
    <row r="384" spans="4:4" x14ac:dyDescent="0.25">
      <c r="D384" s="42" t="s">
        <v>358</v>
      </c>
    </row>
    <row r="385" spans="4:4" x14ac:dyDescent="0.25">
      <c r="D385" s="14" t="s">
        <v>359</v>
      </c>
    </row>
    <row r="386" spans="4:4" x14ac:dyDescent="0.25">
      <c r="D386" s="42" t="s">
        <v>360</v>
      </c>
    </row>
    <row r="387" spans="4:4" x14ac:dyDescent="0.25">
      <c r="D387" s="42" t="s">
        <v>361</v>
      </c>
    </row>
    <row r="388" spans="4:4" x14ac:dyDescent="0.25">
      <c r="D388" s="13" t="s">
        <v>362</v>
      </c>
    </row>
    <row r="389" spans="4:4" x14ac:dyDescent="0.25">
      <c r="D389" s="14" t="s">
        <v>363</v>
      </c>
    </row>
    <row r="390" spans="4:4" x14ac:dyDescent="0.25">
      <c r="D390" s="14" t="s">
        <v>364</v>
      </c>
    </row>
    <row r="391" spans="4:4" x14ac:dyDescent="0.25">
      <c r="D391" s="15" t="s">
        <v>365</v>
      </c>
    </row>
    <row r="392" spans="4:4" x14ac:dyDescent="0.25">
      <c r="D392" s="15" t="s">
        <v>366</v>
      </c>
    </row>
    <row r="393" spans="4:4" x14ac:dyDescent="0.25">
      <c r="D393" s="12"/>
    </row>
    <row r="394" spans="4:4" x14ac:dyDescent="0.25">
      <c r="D394" s="42" t="s">
        <v>367</v>
      </c>
    </row>
    <row r="395" spans="4:4" x14ac:dyDescent="0.25">
      <c r="D395" s="12"/>
    </row>
    <row r="396" spans="4:4" x14ac:dyDescent="0.25">
      <c r="D396" s="15" t="s">
        <v>368</v>
      </c>
    </row>
    <row r="397" spans="4:4" x14ac:dyDescent="0.25">
      <c r="D397" s="42" t="s">
        <v>369</v>
      </c>
    </row>
    <row r="398" spans="4:4" x14ac:dyDescent="0.25">
      <c r="D398" s="42" t="s">
        <v>370</v>
      </c>
    </row>
    <row r="399" spans="4:4" x14ac:dyDescent="0.25">
      <c r="D399" s="42"/>
    </row>
    <row r="400" spans="4:4" x14ac:dyDescent="0.25">
      <c r="D400" s="42" t="s">
        <v>371</v>
      </c>
    </row>
    <row r="401" spans="4:4" x14ac:dyDescent="0.25">
      <c r="D401" s="42" t="s">
        <v>349</v>
      </c>
    </row>
    <row r="402" spans="4:4" x14ac:dyDescent="0.25">
      <c r="D402" s="42" t="s">
        <v>372</v>
      </c>
    </row>
    <row r="403" spans="4:4" x14ac:dyDescent="0.25">
      <c r="D403" s="42" t="s">
        <v>373</v>
      </c>
    </row>
    <row r="404" spans="4:4" x14ac:dyDescent="0.25">
      <c r="D404" s="42" t="s">
        <v>374</v>
      </c>
    </row>
    <row r="405" spans="4:4" x14ac:dyDescent="0.25">
      <c r="D405" s="15"/>
    </row>
    <row r="406" spans="4:4" x14ac:dyDescent="0.25">
      <c r="D406" s="13" t="s">
        <v>375</v>
      </c>
    </row>
    <row r="407" spans="4:4" x14ac:dyDescent="0.25">
      <c r="D407" s="15" t="s">
        <v>1221</v>
      </c>
    </row>
    <row r="408" spans="4:4" x14ac:dyDescent="0.25">
      <c r="D408" s="14" t="s">
        <v>1222</v>
      </c>
    </row>
    <row r="409" spans="4:4" x14ac:dyDescent="0.25">
      <c r="D409" s="15" t="s">
        <v>376</v>
      </c>
    </row>
    <row r="410" spans="4:4" x14ac:dyDescent="0.25">
      <c r="D410" s="15" t="s">
        <v>613</v>
      </c>
    </row>
    <row r="411" spans="4:4" x14ac:dyDescent="0.25">
      <c r="D411" s="14" t="s">
        <v>614</v>
      </c>
    </row>
    <row r="412" spans="4:4" x14ac:dyDescent="0.25">
      <c r="D412" s="15" t="s">
        <v>1151</v>
      </c>
    </row>
    <row r="413" spans="4:4" x14ac:dyDescent="0.25">
      <c r="D413" s="43" t="s">
        <v>1223</v>
      </c>
    </row>
    <row r="414" spans="4:4" x14ac:dyDescent="0.25">
      <c r="D414" s="43" t="s">
        <v>1224</v>
      </c>
    </row>
    <row r="415" spans="4:4" x14ac:dyDescent="0.25">
      <c r="D415" s="43" t="s">
        <v>1225</v>
      </c>
    </row>
    <row r="416" spans="4:4" ht="22.5" thickBot="1" x14ac:dyDescent="0.3">
      <c r="D416" s="44" t="s">
        <v>1226</v>
      </c>
    </row>
    <row r="417" spans="4:4" x14ac:dyDescent="0.25">
      <c r="D417" s="17" t="s">
        <v>377</v>
      </c>
    </row>
    <row r="418" spans="4:4" x14ac:dyDescent="0.25">
      <c r="D418" s="28" t="s">
        <v>378</v>
      </c>
    </row>
    <row r="419" spans="4:4" x14ac:dyDescent="0.25">
      <c r="D419" s="42"/>
    </row>
    <row r="420" spans="4:4" x14ac:dyDescent="0.25">
      <c r="D420" s="46" t="s">
        <v>291</v>
      </c>
    </row>
    <row r="421" spans="4:4" x14ac:dyDescent="0.25">
      <c r="D421" s="46" t="s">
        <v>379</v>
      </c>
    </row>
    <row r="422" spans="4:4" x14ac:dyDescent="0.25">
      <c r="D422" s="28" t="s">
        <v>380</v>
      </c>
    </row>
    <row r="423" spans="4:4" x14ac:dyDescent="0.25">
      <c r="D423" s="42"/>
    </row>
    <row r="424" spans="4:4" x14ac:dyDescent="0.25">
      <c r="D424" s="46" t="s">
        <v>22</v>
      </c>
    </row>
    <row r="425" spans="4:4" x14ac:dyDescent="0.25">
      <c r="D425" s="28" t="s">
        <v>382</v>
      </c>
    </row>
    <row r="426" spans="4:4" x14ac:dyDescent="0.25">
      <c r="D426" s="42"/>
    </row>
    <row r="427" spans="4:4" x14ac:dyDescent="0.25">
      <c r="D427" s="46" t="s">
        <v>383</v>
      </c>
    </row>
    <row r="428" spans="4:4" x14ac:dyDescent="0.25">
      <c r="D428" s="46" t="s">
        <v>384</v>
      </c>
    </row>
    <row r="429" spans="4:4" x14ac:dyDescent="0.25">
      <c r="D429" s="46" t="s">
        <v>385</v>
      </c>
    </row>
    <row r="430" spans="4:4" x14ac:dyDescent="0.25">
      <c r="D430" s="28" t="s">
        <v>381</v>
      </c>
    </row>
    <row r="431" spans="4:4" x14ac:dyDescent="0.25">
      <c r="D431" s="42"/>
    </row>
    <row r="432" spans="4:4" x14ac:dyDescent="0.25">
      <c r="D432" s="46" t="s">
        <v>307</v>
      </c>
    </row>
    <row r="433" spans="1:4" x14ac:dyDescent="0.25">
      <c r="D433" s="46" t="s">
        <v>311</v>
      </c>
    </row>
    <row r="434" spans="1:4" x14ac:dyDescent="0.25">
      <c r="D434" s="43" t="s">
        <v>386</v>
      </c>
    </row>
    <row r="435" spans="1:4" x14ac:dyDescent="0.25">
      <c r="D435" s="28" t="s">
        <v>387</v>
      </c>
    </row>
    <row r="436" spans="1:4" x14ac:dyDescent="0.25">
      <c r="A436" s="9"/>
      <c r="D436" s="28" t="s">
        <v>615</v>
      </c>
    </row>
    <row r="437" spans="1:4" x14ac:dyDescent="0.25">
      <c r="A437" s="9"/>
      <c r="D437" s="28" t="s">
        <v>25</v>
      </c>
    </row>
    <row r="438" spans="1:4" ht="18" x14ac:dyDescent="0.25">
      <c r="A438" s="9"/>
      <c r="D438" s="47" t="s">
        <v>616</v>
      </c>
    </row>
    <row r="439" spans="1:4" x14ac:dyDescent="0.25">
      <c r="A439" s="9"/>
      <c r="D439" s="13"/>
    </row>
    <row r="440" spans="1:4" x14ac:dyDescent="0.25">
      <c r="A440" s="9"/>
      <c r="D440" s="48" t="s">
        <v>1152</v>
      </c>
    </row>
    <row r="441" spans="1:4" ht="15.75" thickBot="1" x14ac:dyDescent="0.3">
      <c r="A441" s="9"/>
      <c r="D441" s="49" t="s">
        <v>388</v>
      </c>
    </row>
    <row r="442" spans="1:4" x14ac:dyDescent="0.25">
      <c r="A442" s="9"/>
      <c r="D442" s="50" t="s">
        <v>389</v>
      </c>
    </row>
    <row r="443" spans="1:4" x14ac:dyDescent="0.25">
      <c r="A443" s="9"/>
      <c r="D443" s="49">
        <v>1</v>
      </c>
    </row>
    <row r="444" spans="1:4" ht="15.75" thickBot="1" x14ac:dyDescent="0.3">
      <c r="A444" s="9"/>
      <c r="D444" s="49">
        <v>5</v>
      </c>
    </row>
    <row r="445" spans="1:4" ht="15.75" thickBot="1" x14ac:dyDescent="0.3">
      <c r="A445" s="9"/>
      <c r="D445" s="51">
        <v>15</v>
      </c>
    </row>
    <row r="446" spans="1:4" x14ac:dyDescent="0.25">
      <c r="A446" s="9"/>
      <c r="D446" s="49">
        <v>30</v>
      </c>
    </row>
    <row r="447" spans="1:4" x14ac:dyDescent="0.25">
      <c r="A447" s="9"/>
      <c r="D447" s="49" t="s">
        <v>390</v>
      </c>
    </row>
    <row r="448" spans="1:4" x14ac:dyDescent="0.25">
      <c r="A448" s="9"/>
      <c r="D448" s="49" t="s">
        <v>391</v>
      </c>
    </row>
    <row r="449" spans="4:4" x14ac:dyDescent="0.25">
      <c r="D449" s="49" t="s">
        <v>26</v>
      </c>
    </row>
    <row r="450" spans="4:4" x14ac:dyDescent="0.25">
      <c r="D450" s="49" t="s">
        <v>392</v>
      </c>
    </row>
    <row r="451" spans="4:4" x14ac:dyDescent="0.25">
      <c r="D451" s="49" t="s">
        <v>393</v>
      </c>
    </row>
    <row r="452" spans="4:4" ht="15.75" thickBot="1" x14ac:dyDescent="0.3">
      <c r="D452" s="49" t="s">
        <v>394</v>
      </c>
    </row>
    <row r="453" spans="4:4" ht="15.75" thickBot="1" x14ac:dyDescent="0.3">
      <c r="D453" s="52" t="s">
        <v>395</v>
      </c>
    </row>
    <row r="454" spans="4:4" x14ac:dyDescent="0.25">
      <c r="D454" s="15" t="s">
        <v>396</v>
      </c>
    </row>
    <row r="455" spans="4:4" x14ac:dyDescent="0.25">
      <c r="D455" s="25" t="s">
        <v>397</v>
      </c>
    </row>
    <row r="456" spans="4:4" x14ac:dyDescent="0.25">
      <c r="D456" s="17" t="s">
        <v>398</v>
      </c>
    </row>
    <row r="457" spans="4:4" x14ac:dyDescent="0.25">
      <c r="D457" s="17" t="s">
        <v>399</v>
      </c>
    </row>
    <row r="458" spans="4:4" x14ac:dyDescent="0.25">
      <c r="D458" s="17" t="s">
        <v>400</v>
      </c>
    </row>
    <row r="459" spans="4:4" x14ac:dyDescent="0.25">
      <c r="D459" s="17" t="s">
        <v>401</v>
      </c>
    </row>
    <row r="460" spans="4:4" x14ac:dyDescent="0.25">
      <c r="D460" s="17" t="s">
        <v>402</v>
      </c>
    </row>
    <row r="461" spans="4:4" x14ac:dyDescent="0.25">
      <c r="D461" s="17" t="s">
        <v>403</v>
      </c>
    </row>
    <row r="462" spans="4:4" x14ac:dyDescent="0.25">
      <c r="D462" s="17" t="s">
        <v>404</v>
      </c>
    </row>
    <row r="463" spans="4:4" x14ac:dyDescent="0.25">
      <c r="D463" s="17" t="s">
        <v>27</v>
      </c>
    </row>
    <row r="464" spans="4:4" x14ac:dyDescent="0.25">
      <c r="D464" s="15" t="s">
        <v>1227</v>
      </c>
    </row>
    <row r="465" spans="4:4" x14ac:dyDescent="0.25">
      <c r="D465" s="15" t="s">
        <v>1228</v>
      </c>
    </row>
    <row r="466" spans="4:4" x14ac:dyDescent="0.25">
      <c r="D466" s="15" t="s">
        <v>1229</v>
      </c>
    </row>
    <row r="467" spans="4:4" x14ac:dyDescent="0.25">
      <c r="D467" s="15" t="s">
        <v>1230</v>
      </c>
    </row>
    <row r="468" spans="4:4" x14ac:dyDescent="0.25">
      <c r="D468" s="15" t="s">
        <v>1231</v>
      </c>
    </row>
    <row r="469" spans="4:4" x14ac:dyDescent="0.25">
      <c r="D469" s="15" t="s">
        <v>710</v>
      </c>
    </row>
    <row r="470" spans="4:4" x14ac:dyDescent="0.25">
      <c r="D470" s="15" t="s">
        <v>1232</v>
      </c>
    </row>
    <row r="471" spans="4:4" x14ac:dyDescent="0.25">
      <c r="D471" s="15" t="s">
        <v>617</v>
      </c>
    </row>
    <row r="472" spans="4:4" x14ac:dyDescent="0.25">
      <c r="D472" s="15" t="s">
        <v>405</v>
      </c>
    </row>
    <row r="473" spans="4:4" x14ac:dyDescent="0.25">
      <c r="D473" s="15" t="s">
        <v>406</v>
      </c>
    </row>
    <row r="474" spans="4:4" x14ac:dyDescent="0.25">
      <c r="D474" s="15" t="s">
        <v>407</v>
      </c>
    </row>
    <row r="475" spans="4:4" x14ac:dyDescent="0.25">
      <c r="D475" s="15" t="s">
        <v>408</v>
      </c>
    </row>
    <row r="476" spans="4:4" x14ac:dyDescent="0.25">
      <c r="D476" s="53" t="s">
        <v>409</v>
      </c>
    </row>
    <row r="477" spans="4:4" x14ac:dyDescent="0.25">
      <c r="D477" s="14" t="s">
        <v>618</v>
      </c>
    </row>
    <row r="478" spans="4:4" x14ac:dyDescent="0.25">
      <c r="D478" s="12"/>
    </row>
    <row r="479" spans="4:4" x14ac:dyDescent="0.25">
      <c r="D479" s="14" t="s">
        <v>619</v>
      </c>
    </row>
    <row r="480" spans="4:4" x14ac:dyDescent="0.25">
      <c r="D480" s="14" t="s">
        <v>620</v>
      </c>
    </row>
    <row r="481" spans="4:9" x14ac:dyDescent="0.25">
      <c r="D481" s="12"/>
    </row>
    <row r="482" spans="4:9" x14ac:dyDescent="0.25">
      <c r="D482" s="42" t="s">
        <v>621</v>
      </c>
    </row>
    <row r="483" spans="4:9" x14ac:dyDescent="0.25">
      <c r="D483" s="12"/>
    </row>
    <row r="484" spans="4:9" x14ac:dyDescent="0.25">
      <c r="D484" s="14" t="s">
        <v>307</v>
      </c>
    </row>
    <row r="485" spans="4:9" x14ac:dyDescent="0.25">
      <c r="D485" s="188" t="s">
        <v>410</v>
      </c>
      <c r="E485" s="188" t="s">
        <v>411</v>
      </c>
      <c r="F485" s="188" t="s">
        <v>412</v>
      </c>
      <c r="G485" s="188" t="s">
        <v>413</v>
      </c>
      <c r="H485" s="188" t="s">
        <v>414</v>
      </c>
      <c r="I485" s="188" t="s">
        <v>415</v>
      </c>
    </row>
    <row r="486" spans="4:9" x14ac:dyDescent="0.25">
      <c r="D486" s="189" t="s">
        <v>309</v>
      </c>
      <c r="E486" s="189" t="s">
        <v>417</v>
      </c>
      <c r="F486" s="189" t="s">
        <v>417</v>
      </c>
      <c r="G486" s="189" t="s">
        <v>417</v>
      </c>
      <c r="H486" s="189" t="s">
        <v>417</v>
      </c>
      <c r="I486" s="189" t="s">
        <v>417</v>
      </c>
    </row>
    <row r="487" spans="4:9" x14ac:dyDescent="0.25">
      <c r="D487" s="189" t="s">
        <v>418</v>
      </c>
      <c r="E487" s="189" t="s">
        <v>420</v>
      </c>
      <c r="F487" s="189" t="s">
        <v>420</v>
      </c>
      <c r="G487" s="189" t="s">
        <v>420</v>
      </c>
      <c r="H487" s="189" t="s">
        <v>420</v>
      </c>
      <c r="I487" s="189" t="s">
        <v>420</v>
      </c>
    </row>
    <row r="488" spans="4:9" x14ac:dyDescent="0.25">
      <c r="D488" s="189" t="s">
        <v>386</v>
      </c>
      <c r="E488" s="189" t="s">
        <v>420</v>
      </c>
      <c r="F488" s="189" t="s">
        <v>420</v>
      </c>
      <c r="G488" s="189" t="s">
        <v>420</v>
      </c>
      <c r="H488" s="189" t="s">
        <v>420</v>
      </c>
      <c r="I488" s="189" t="s">
        <v>420</v>
      </c>
    </row>
    <row r="489" spans="4:9" x14ac:dyDescent="0.25">
      <c r="D489" s="14" t="s">
        <v>311</v>
      </c>
    </row>
    <row r="490" spans="4:9" x14ac:dyDescent="0.25">
      <c r="D490" s="15"/>
    </row>
    <row r="491" spans="4:9" ht="15.75" thickBot="1" x14ac:dyDescent="0.3">
      <c r="D491" s="42" t="s">
        <v>421</v>
      </c>
    </row>
    <row r="492" spans="4:9" ht="15.75" thickBot="1" x14ac:dyDescent="0.3">
      <c r="D492" s="54" t="s">
        <v>422</v>
      </c>
    </row>
    <row r="493" spans="4:9" ht="15.75" thickBot="1" x14ac:dyDescent="0.3">
      <c r="D493" s="55" t="s">
        <v>423</v>
      </c>
    </row>
    <row r="494" spans="4:9" ht="15.75" thickBot="1" x14ac:dyDescent="0.3">
      <c r="D494" s="55" t="s">
        <v>410</v>
      </c>
    </row>
    <row r="495" spans="4:9" ht="15.75" thickBot="1" x14ac:dyDescent="0.3">
      <c r="D495" s="55" t="s">
        <v>424</v>
      </c>
    </row>
    <row r="496" spans="4:9" x14ac:dyDescent="0.25">
      <c r="D496" s="55" t="s">
        <v>425</v>
      </c>
    </row>
    <row r="497" spans="4:13" x14ac:dyDescent="0.25">
      <c r="D497" s="13" t="s">
        <v>426</v>
      </c>
    </row>
    <row r="498" spans="4:13" x14ac:dyDescent="0.25">
      <c r="D498" s="208" t="s">
        <v>427</v>
      </c>
      <c r="E498" s="208"/>
      <c r="F498" s="188" t="s">
        <v>423</v>
      </c>
      <c r="G498" s="188" t="s">
        <v>425</v>
      </c>
      <c r="H498" s="188" t="s">
        <v>428</v>
      </c>
      <c r="I498" s="188" t="s">
        <v>429</v>
      </c>
    </row>
    <row r="499" spans="4:13" ht="15" customHeight="1" x14ac:dyDescent="0.25">
      <c r="D499" s="207" t="s">
        <v>829</v>
      </c>
      <c r="E499" s="207"/>
      <c r="F499" s="207"/>
      <c r="G499" s="207"/>
      <c r="H499" s="207"/>
      <c r="I499" s="207"/>
    </row>
    <row r="500" spans="4:13" ht="15" customHeight="1" x14ac:dyDescent="0.25">
      <c r="D500" s="189"/>
      <c r="E500" s="189" t="s">
        <v>1233</v>
      </c>
      <c r="F500" s="189">
        <v>15</v>
      </c>
      <c r="G500" s="56"/>
      <c r="H500" s="207" t="s">
        <v>830</v>
      </c>
      <c r="I500" s="207"/>
    </row>
    <row r="501" spans="4:13" x14ac:dyDescent="0.25">
      <c r="D501" s="189"/>
      <c r="E501" s="189" t="s">
        <v>1234</v>
      </c>
      <c r="F501" s="189">
        <v>30</v>
      </c>
      <c r="G501" s="56"/>
      <c r="H501" s="207" t="s">
        <v>830</v>
      </c>
      <c r="I501" s="207"/>
    </row>
    <row r="502" spans="4:13" x14ac:dyDescent="0.25">
      <c r="D502" s="189"/>
      <c r="E502" s="189" t="s">
        <v>1235</v>
      </c>
      <c r="F502" s="189">
        <v>30</v>
      </c>
      <c r="G502" s="56"/>
      <c r="H502" s="207" t="s">
        <v>830</v>
      </c>
      <c r="I502" s="207"/>
    </row>
    <row r="503" spans="4:13" x14ac:dyDescent="0.25">
      <c r="D503" s="189"/>
      <c r="E503" s="189" t="s">
        <v>1236</v>
      </c>
      <c r="F503" s="189" t="s">
        <v>390</v>
      </c>
      <c r="G503" s="56"/>
      <c r="H503" s="207" t="s">
        <v>830</v>
      </c>
      <c r="I503" s="207"/>
    </row>
    <row r="504" spans="4:13" x14ac:dyDescent="0.25">
      <c r="D504" s="207" t="s">
        <v>430</v>
      </c>
      <c r="E504" s="207"/>
      <c r="F504" s="207"/>
      <c r="G504" s="207"/>
      <c r="H504" s="207"/>
      <c r="I504" s="207"/>
    </row>
    <row r="505" spans="4:13" x14ac:dyDescent="0.25">
      <c r="D505" s="189"/>
      <c r="E505" s="189" t="s">
        <v>1235</v>
      </c>
      <c r="F505" s="189">
        <v>15</v>
      </c>
      <c r="G505" s="56"/>
      <c r="H505" s="189">
        <v>1</v>
      </c>
      <c r="I505" s="57" t="s">
        <v>1237</v>
      </c>
    </row>
    <row r="506" spans="4:13" x14ac:dyDescent="0.25">
      <c r="D506" s="189"/>
      <c r="E506" s="189" t="s">
        <v>622</v>
      </c>
      <c r="F506" s="189" t="s">
        <v>392</v>
      </c>
      <c r="G506" s="56"/>
      <c r="H506" s="189">
        <v>3</v>
      </c>
      <c r="I506" s="57" t="s">
        <v>623</v>
      </c>
    </row>
    <row r="507" spans="4:13" x14ac:dyDescent="0.25">
      <c r="D507" s="189"/>
      <c r="E507" s="189" t="s">
        <v>1238</v>
      </c>
      <c r="F507" s="189" t="s">
        <v>391</v>
      </c>
      <c r="G507" s="56"/>
      <c r="H507" s="189">
        <v>3</v>
      </c>
      <c r="I507" s="57" t="s">
        <v>1239</v>
      </c>
    </row>
    <row r="508" spans="4:13" ht="18" x14ac:dyDescent="0.25">
      <c r="D508" s="47" t="s">
        <v>624</v>
      </c>
    </row>
    <row r="509" spans="4:13" x14ac:dyDescent="0.25">
      <c r="D509" s="61"/>
      <c r="E509" s="188" t="s">
        <v>275</v>
      </c>
      <c r="F509" s="188" t="s">
        <v>625</v>
      </c>
      <c r="G509" s="188" t="s">
        <v>417</v>
      </c>
      <c r="H509" s="188" t="s">
        <v>416</v>
      </c>
      <c r="I509" s="188" t="s">
        <v>351</v>
      </c>
      <c r="J509" s="188" t="s">
        <v>626</v>
      </c>
      <c r="K509" s="188" t="s">
        <v>627</v>
      </c>
      <c r="L509" s="188" t="s">
        <v>435</v>
      </c>
      <c r="M509" s="188"/>
    </row>
    <row r="510" spans="4:13" x14ac:dyDescent="0.25">
      <c r="D510" s="189"/>
      <c r="E510" s="189" t="s">
        <v>593</v>
      </c>
      <c r="F510" s="189">
        <v>3.5029999999999999E-2</v>
      </c>
      <c r="G510" s="189">
        <v>3.5020000000000003E-2</v>
      </c>
      <c r="H510" s="189">
        <v>3.5040000000000002E-2</v>
      </c>
      <c r="I510" s="85">
        <v>1533678870</v>
      </c>
      <c r="J510" s="60">
        <v>0.10639999999999999</v>
      </c>
      <c r="K510" s="189" t="s">
        <v>4</v>
      </c>
      <c r="L510" s="86">
        <v>0.14568287037037037</v>
      </c>
      <c r="M510" s="189"/>
    </row>
    <row r="511" spans="4:13" x14ac:dyDescent="0.25">
      <c r="D511" s="189"/>
      <c r="E511" s="58" t="s">
        <v>553</v>
      </c>
      <c r="F511" s="189">
        <v>3.4986000000000003E-2</v>
      </c>
      <c r="G511" s="189">
        <v>0</v>
      </c>
      <c r="H511" s="189">
        <v>0</v>
      </c>
      <c r="I511" s="85">
        <v>11356360045</v>
      </c>
      <c r="J511" s="60">
        <v>9.4200000000000006E-2</v>
      </c>
      <c r="K511" s="189" t="s">
        <v>4</v>
      </c>
      <c r="L511" s="86">
        <v>0.14583333333333334</v>
      </c>
      <c r="M511" s="189"/>
    </row>
    <row r="512" spans="4:13" x14ac:dyDescent="0.25">
      <c r="D512" s="189"/>
      <c r="E512" s="58" t="s">
        <v>595</v>
      </c>
      <c r="F512" s="189">
        <v>3.5033000000000002E-2</v>
      </c>
      <c r="G512" s="189">
        <v>3.5027999999999997E-2</v>
      </c>
      <c r="H512" s="189">
        <v>3.5039000000000001E-2</v>
      </c>
      <c r="I512" s="85">
        <v>2746923781</v>
      </c>
      <c r="J512" s="60">
        <v>0.1055</v>
      </c>
      <c r="K512" s="189" t="s">
        <v>4</v>
      </c>
      <c r="L512" s="86">
        <v>0.14549768518518519</v>
      </c>
      <c r="M512" s="189"/>
    </row>
    <row r="513" spans="4:13" x14ac:dyDescent="0.25">
      <c r="D513" s="189"/>
      <c r="E513" s="58" t="s">
        <v>596</v>
      </c>
      <c r="F513" s="189">
        <v>3.5000000000000003E-2</v>
      </c>
      <c r="G513" s="189">
        <v>3.49E-2</v>
      </c>
      <c r="H513" s="189">
        <v>3.5200000000000002E-2</v>
      </c>
      <c r="I513" s="85">
        <v>15228972</v>
      </c>
      <c r="J513" s="60">
        <v>0.1076</v>
      </c>
      <c r="K513" s="189" t="s">
        <v>4</v>
      </c>
      <c r="L513" s="86">
        <v>0.14582175925925925</v>
      </c>
      <c r="M513" s="189"/>
    </row>
    <row r="514" spans="4:13" x14ac:dyDescent="0.25">
      <c r="D514" s="189"/>
      <c r="E514" s="58" t="s">
        <v>597</v>
      </c>
      <c r="F514" s="189">
        <v>3.5020000000000003E-2</v>
      </c>
      <c r="G514" s="189">
        <v>3.4916999999999997E-2</v>
      </c>
      <c r="H514" s="189">
        <v>3.5115E-2</v>
      </c>
      <c r="I514" s="85">
        <v>166673234</v>
      </c>
      <c r="J514" s="60">
        <v>0.1065</v>
      </c>
      <c r="K514" s="189" t="s">
        <v>4</v>
      </c>
      <c r="L514" s="86">
        <v>0.14579861111111111</v>
      </c>
      <c r="M514" s="189"/>
    </row>
    <row r="515" spans="4:13" x14ac:dyDescent="0.25">
      <c r="D515" s="189"/>
      <c r="E515" s="58" t="s">
        <v>598</v>
      </c>
      <c r="F515" s="189">
        <v>3.5020000000000003E-2</v>
      </c>
      <c r="G515" s="189">
        <v>3.5020000000000003E-2</v>
      </c>
      <c r="H515" s="189">
        <v>3.5040000000000002E-2</v>
      </c>
      <c r="I515" s="85">
        <v>3566365955</v>
      </c>
      <c r="J515" s="60">
        <v>0.104</v>
      </c>
      <c r="K515" s="189" t="s">
        <v>4</v>
      </c>
      <c r="L515" s="86">
        <v>0.14575231481481482</v>
      </c>
      <c r="M515" s="189"/>
    </row>
    <row r="516" spans="4:13" x14ac:dyDescent="0.25">
      <c r="D516" s="189"/>
      <c r="E516" s="58" t="s">
        <v>599</v>
      </c>
      <c r="F516" s="189">
        <v>3.6005000000000002E-2</v>
      </c>
      <c r="G516" s="189">
        <v>3.6006000000000003E-2</v>
      </c>
      <c r="H516" s="189">
        <v>3.7349E-2</v>
      </c>
      <c r="I516" s="85">
        <v>144412</v>
      </c>
      <c r="J516" s="60">
        <v>8.5599999999999996E-2</v>
      </c>
      <c r="K516" s="189" t="s">
        <v>4</v>
      </c>
      <c r="L516" s="86">
        <v>0.14493055555555556</v>
      </c>
      <c r="M516" s="189"/>
    </row>
    <row r="517" spans="4:13" x14ac:dyDescent="0.25">
      <c r="D517" s="189"/>
      <c r="E517" s="58" t="s">
        <v>600</v>
      </c>
      <c r="F517" s="189">
        <v>3.5011E-2</v>
      </c>
      <c r="G517" s="189">
        <v>3.5004E-2</v>
      </c>
      <c r="H517" s="189">
        <v>3.5036999999999999E-2</v>
      </c>
      <c r="I517" s="85">
        <v>1362510542</v>
      </c>
      <c r="J517" s="60">
        <v>0.1052</v>
      </c>
      <c r="K517" s="189" t="s">
        <v>4</v>
      </c>
      <c r="L517" s="86">
        <v>0.14547453703703703</v>
      </c>
      <c r="M517" s="189"/>
    </row>
    <row r="518" spans="4:13" x14ac:dyDescent="0.25">
      <c r="D518" s="189"/>
      <c r="E518" s="58" t="s">
        <v>601</v>
      </c>
      <c r="F518" s="189">
        <v>3.5000000000000003E-2</v>
      </c>
      <c r="G518" s="189">
        <v>3.5000000000000003E-2</v>
      </c>
      <c r="H518" s="189">
        <v>3.5040000000000002E-2</v>
      </c>
      <c r="I518" s="85">
        <v>81785777</v>
      </c>
      <c r="J518" s="60">
        <v>0.1048</v>
      </c>
      <c r="K518" s="189" t="s">
        <v>4</v>
      </c>
      <c r="L518" s="86">
        <v>0.14571759259259259</v>
      </c>
      <c r="M518" s="189"/>
    </row>
    <row r="519" spans="4:13" x14ac:dyDescent="0.25">
      <c r="D519" s="189"/>
      <c r="E519" s="58" t="s">
        <v>602</v>
      </c>
      <c r="F519" s="189">
        <v>3.5000000000000003E-2</v>
      </c>
      <c r="G519" s="189">
        <v>3.4979999999999997E-2</v>
      </c>
      <c r="H519" s="189">
        <v>3.508E-2</v>
      </c>
      <c r="I519" s="85">
        <v>231980208</v>
      </c>
      <c r="J519" s="60">
        <v>0.1069</v>
      </c>
      <c r="K519" s="189" t="s">
        <v>4</v>
      </c>
      <c r="L519" s="86">
        <v>0.14576388888888889</v>
      </c>
      <c r="M519" s="189"/>
    </row>
    <row r="520" spans="4:13" x14ac:dyDescent="0.25">
      <c r="D520" s="189"/>
      <c r="E520" s="58" t="s">
        <v>603</v>
      </c>
      <c r="F520" s="189">
        <v>3.5034000000000003E-2</v>
      </c>
      <c r="G520" s="189">
        <v>3.4998000000000001E-2</v>
      </c>
      <c r="H520" s="189">
        <v>3.5110000000000002E-2</v>
      </c>
      <c r="I520" s="85">
        <v>5654026</v>
      </c>
      <c r="J520" s="60">
        <v>0.10580000000000001</v>
      </c>
      <c r="K520" s="189" t="s">
        <v>4</v>
      </c>
      <c r="L520" s="86">
        <v>0.14582175925925925</v>
      </c>
      <c r="M520" s="189"/>
    </row>
    <row r="521" spans="4:13" x14ac:dyDescent="0.25">
      <c r="D521" s="189"/>
      <c r="E521" s="58" t="s">
        <v>604</v>
      </c>
      <c r="F521" s="189">
        <v>3.5109000000000001E-2</v>
      </c>
      <c r="G521" s="189">
        <v>3.5028999999999998E-2</v>
      </c>
      <c r="H521" s="189">
        <v>3.5118000000000003E-2</v>
      </c>
      <c r="I521" s="85">
        <v>17657847</v>
      </c>
      <c r="J521" s="60">
        <v>0.10199999999999999</v>
      </c>
      <c r="K521" s="189" t="s">
        <v>4</v>
      </c>
      <c r="L521" s="86">
        <v>0.14581018518518518</v>
      </c>
      <c r="M521" s="189"/>
    </row>
    <row r="522" spans="4:13" x14ac:dyDescent="0.25">
      <c r="D522" s="189"/>
      <c r="E522" s="58" t="s">
        <v>605</v>
      </c>
      <c r="F522" s="189">
        <v>3.5929999999999997E-2</v>
      </c>
      <c r="G522" s="189">
        <v>3.4909999999999997E-2</v>
      </c>
      <c r="H522" s="189">
        <v>3.7900000000000003E-2</v>
      </c>
      <c r="I522" s="85">
        <v>69615</v>
      </c>
      <c r="J522" s="60">
        <v>0.109</v>
      </c>
      <c r="K522" s="189" t="s">
        <v>4</v>
      </c>
      <c r="L522" s="86">
        <v>0.14548611111111112</v>
      </c>
      <c r="M522" s="189"/>
    </row>
    <row r="523" spans="4:13" x14ac:dyDescent="0.25">
      <c r="D523" s="189"/>
      <c r="E523" s="58" t="s">
        <v>606</v>
      </c>
      <c r="F523" s="189">
        <v>3.5009999999999999E-2</v>
      </c>
      <c r="G523" s="189">
        <v>3.5009999999999999E-2</v>
      </c>
      <c r="H523" s="189">
        <v>3.5009999999999999E-2</v>
      </c>
      <c r="I523" s="85">
        <v>71284398</v>
      </c>
      <c r="J523" s="60">
        <v>0.1062</v>
      </c>
      <c r="K523" s="189" t="s">
        <v>4</v>
      </c>
      <c r="L523" s="86">
        <v>0.14579861111111111</v>
      </c>
      <c r="M523" s="189"/>
    </row>
    <row r="524" spans="4:13" x14ac:dyDescent="0.25">
      <c r="D524" s="189"/>
      <c r="E524" s="58" t="s">
        <v>607</v>
      </c>
      <c r="F524" s="189">
        <v>3.5015999999999999E-2</v>
      </c>
      <c r="G524" s="189">
        <v>3.4970000000000001E-2</v>
      </c>
      <c r="H524" s="189">
        <v>3.5111000000000003E-2</v>
      </c>
      <c r="I524" s="85">
        <v>130252479</v>
      </c>
      <c r="J524" s="60">
        <v>0.10489999999999999</v>
      </c>
      <c r="K524" s="189" t="s">
        <v>4</v>
      </c>
      <c r="L524" s="86">
        <v>0.14582175925925925</v>
      </c>
      <c r="M524" s="189"/>
    </row>
    <row r="525" spans="4:13" x14ac:dyDescent="0.25">
      <c r="D525" s="189"/>
      <c r="E525" s="58" t="s">
        <v>608</v>
      </c>
      <c r="F525" s="189">
        <v>3.5790000000000002E-2</v>
      </c>
      <c r="G525" s="189">
        <v>3.5790000000000002E-2</v>
      </c>
      <c r="H525" s="189">
        <v>3.5790000000000002E-2</v>
      </c>
      <c r="I525" s="85">
        <v>108028</v>
      </c>
      <c r="J525" s="60">
        <v>-5.7999999999999996E-3</v>
      </c>
      <c r="K525" s="189" t="s">
        <v>4</v>
      </c>
      <c r="L525" s="86">
        <v>8.3333333333333329E-2</v>
      </c>
      <c r="M525" s="189"/>
    </row>
    <row r="526" spans="4:13" x14ac:dyDescent="0.25">
      <c r="D526" s="189"/>
      <c r="E526" s="58" t="s">
        <v>609</v>
      </c>
      <c r="F526" s="189">
        <v>3.5032000000000001E-2</v>
      </c>
      <c r="G526" s="189">
        <v>3.5012000000000001E-2</v>
      </c>
      <c r="H526" s="189">
        <v>3.5034999999999997E-2</v>
      </c>
      <c r="I526" s="85">
        <v>264382902</v>
      </c>
      <c r="J526" s="60">
        <v>0.10630000000000001</v>
      </c>
      <c r="K526" s="189" t="s">
        <v>4</v>
      </c>
      <c r="L526" s="86">
        <v>0.14584490740740741</v>
      </c>
      <c r="M526" s="189"/>
    </row>
    <row r="527" spans="4:13" x14ac:dyDescent="0.25">
      <c r="D527" s="189"/>
      <c r="E527" s="58" t="s">
        <v>610</v>
      </c>
      <c r="F527" s="189">
        <v>3.4812000000000003E-2</v>
      </c>
      <c r="G527" s="189">
        <v>3.4701999999999997E-2</v>
      </c>
      <c r="H527" s="189">
        <v>3.5099999999999999E-2</v>
      </c>
      <c r="I527" s="85">
        <v>3187210</v>
      </c>
      <c r="J527" s="60">
        <v>8.7900000000000006E-2</v>
      </c>
      <c r="K527" s="189" t="s">
        <v>4</v>
      </c>
      <c r="L527" s="86">
        <v>0.14585648148148148</v>
      </c>
      <c r="M527" s="189"/>
    </row>
    <row r="528" spans="4:13" x14ac:dyDescent="0.25">
      <c r="D528" s="189"/>
      <c r="E528" s="58" t="s">
        <v>611</v>
      </c>
      <c r="F528" s="189">
        <v>3.4660000000000003E-2</v>
      </c>
      <c r="G528" s="189">
        <v>3.4660000000000003E-2</v>
      </c>
      <c r="H528" s="189">
        <v>3.4680000000000002E-2</v>
      </c>
      <c r="I528" s="85">
        <v>1150864708</v>
      </c>
      <c r="J528" s="60">
        <v>0.1134</v>
      </c>
      <c r="K528" s="189" t="s">
        <v>4</v>
      </c>
      <c r="L528" s="86">
        <v>0.94259259259259265</v>
      </c>
      <c r="M528" s="189"/>
    </row>
    <row r="529" spans="4:13" x14ac:dyDescent="0.25">
      <c r="D529" s="189"/>
      <c r="E529" s="58" t="s">
        <v>612</v>
      </c>
      <c r="F529" s="189">
        <v>3.5119999999999998E-2</v>
      </c>
      <c r="G529" s="189">
        <v>3.4889999999999997E-2</v>
      </c>
      <c r="H529" s="189">
        <v>3.5150000000000001E-2</v>
      </c>
      <c r="I529" s="85">
        <v>7611138</v>
      </c>
      <c r="J529" s="60">
        <v>0.1037</v>
      </c>
      <c r="K529" s="189" t="s">
        <v>4</v>
      </c>
      <c r="L529" s="86">
        <v>0.14546296296296296</v>
      </c>
      <c r="M529" s="189"/>
    </row>
    <row r="530" spans="4:13" ht="18" x14ac:dyDescent="0.25">
      <c r="D530" s="47" t="s">
        <v>431</v>
      </c>
    </row>
    <row r="531" spans="4:13" x14ac:dyDescent="0.25">
      <c r="D531" s="188" t="s">
        <v>315</v>
      </c>
      <c r="E531" s="188" t="s">
        <v>328</v>
      </c>
      <c r="F531" s="188" t="s">
        <v>432</v>
      </c>
      <c r="G531" s="188"/>
    </row>
    <row r="532" spans="4:13" ht="22.5" x14ac:dyDescent="0.25">
      <c r="D532" s="58"/>
      <c r="E532" s="189" t="s">
        <v>433</v>
      </c>
      <c r="F532" s="59">
        <v>5</v>
      </c>
      <c r="G532" s="58" t="s">
        <v>434</v>
      </c>
    </row>
    <row r="533" spans="4:13" x14ac:dyDescent="0.25">
      <c r="D533" s="15" t="s">
        <v>436</v>
      </c>
    </row>
    <row r="534" spans="4:13" x14ac:dyDescent="0.25">
      <c r="D534" s="12"/>
    </row>
    <row r="535" spans="4:13" x14ac:dyDescent="0.25">
      <c r="D535" s="42" t="s">
        <v>437</v>
      </c>
    </row>
    <row r="536" spans="4:13" x14ac:dyDescent="0.25">
      <c r="D536" s="16"/>
    </row>
    <row r="537" spans="4:13" x14ac:dyDescent="0.25">
      <c r="D537" s="43" t="s">
        <v>438</v>
      </c>
    </row>
    <row r="538" spans="4:13" x14ac:dyDescent="0.25">
      <c r="D538" s="43" t="s">
        <v>439</v>
      </c>
    </row>
    <row r="539" spans="4:13" x14ac:dyDescent="0.25">
      <c r="D539" s="43" t="s">
        <v>440</v>
      </c>
    </row>
    <row r="540" spans="4:13" x14ac:dyDescent="0.25">
      <c r="D540" s="43" t="s">
        <v>441</v>
      </c>
    </row>
    <row r="541" spans="4:13" x14ac:dyDescent="0.25">
      <c r="D541" s="43" t="s">
        <v>442</v>
      </c>
    </row>
    <row r="542" spans="4:13" x14ac:dyDescent="0.25">
      <c r="D542" s="43" t="s">
        <v>443</v>
      </c>
    </row>
    <row r="543" spans="4:13" x14ac:dyDescent="0.25">
      <c r="D543" s="17" t="s">
        <v>444</v>
      </c>
    </row>
    <row r="544" spans="4:13" x14ac:dyDescent="0.25">
      <c r="D544" s="12"/>
    </row>
    <row r="545" spans="4:4" x14ac:dyDescent="0.25">
      <c r="D545" s="42" t="s">
        <v>445</v>
      </c>
    </row>
    <row r="546" spans="4:4" x14ac:dyDescent="0.25">
      <c r="D546" s="12"/>
    </row>
    <row r="547" spans="4:4" x14ac:dyDescent="0.25">
      <c r="D547" s="15" t="s">
        <v>446</v>
      </c>
    </row>
    <row r="548" spans="4:4" x14ac:dyDescent="0.25">
      <c r="D548" s="14" t="s">
        <v>447</v>
      </c>
    </row>
    <row r="549" spans="4:4" x14ac:dyDescent="0.25">
      <c r="D549" s="64" t="s">
        <v>616</v>
      </c>
    </row>
    <row r="550" spans="4:4" x14ac:dyDescent="0.25">
      <c r="D550" s="15" t="s">
        <v>628</v>
      </c>
    </row>
    <row r="551" spans="4:4" x14ac:dyDescent="0.25">
      <c r="D551" s="15"/>
    </row>
    <row r="552" spans="4:4" x14ac:dyDescent="0.25">
      <c r="D552" s="15" t="s">
        <v>448</v>
      </c>
    </row>
    <row r="553" spans="4:4" x14ac:dyDescent="0.25">
      <c r="D553" s="13" t="s">
        <v>449</v>
      </c>
    </row>
    <row r="554" spans="4:4" x14ac:dyDescent="0.25">
      <c r="D554" s="15"/>
    </row>
    <row r="555" spans="4:4" x14ac:dyDescent="0.25">
      <c r="D555" s="14" t="s">
        <v>450</v>
      </c>
    </row>
    <row r="556" spans="4:4" x14ac:dyDescent="0.25">
      <c r="D556" s="65" t="s">
        <v>451</v>
      </c>
    </row>
    <row r="557" spans="4:4" x14ac:dyDescent="0.25">
      <c r="D557" s="66"/>
    </row>
    <row r="558" spans="4:4" x14ac:dyDescent="0.25">
      <c r="D558" s="66" t="s">
        <v>452</v>
      </c>
    </row>
    <row r="559" spans="4:4" x14ac:dyDescent="0.25">
      <c r="D559" s="67" t="s">
        <v>453</v>
      </c>
    </row>
    <row r="560" spans="4:4" x14ac:dyDescent="0.25">
      <c r="D560" s="15">
        <v>1000</v>
      </c>
    </row>
    <row r="561" spans="4:4" x14ac:dyDescent="0.25">
      <c r="D561" s="14" t="s">
        <v>454</v>
      </c>
    </row>
    <row r="562" spans="4:4" x14ac:dyDescent="0.25">
      <c r="D562" s="15" t="s">
        <v>455</v>
      </c>
    </row>
    <row r="563" spans="4:4" x14ac:dyDescent="0.25">
      <c r="D563" s="15" t="s">
        <v>456</v>
      </c>
    </row>
    <row r="564" spans="4:4" x14ac:dyDescent="0.25">
      <c r="D564" s="15" t="s">
        <v>457</v>
      </c>
    </row>
    <row r="565" spans="4:4" x14ac:dyDescent="0.25">
      <c r="D565" s="14" t="s">
        <v>715</v>
      </c>
    </row>
    <row r="566" spans="4:4" x14ac:dyDescent="0.25">
      <c r="D566" s="14" t="s">
        <v>1240</v>
      </c>
    </row>
    <row r="567" spans="4:4" x14ac:dyDescent="0.25">
      <c r="D567" s="14" t="s">
        <v>458</v>
      </c>
    </row>
    <row r="568" spans="4:4" x14ac:dyDescent="0.25">
      <c r="D568" s="15" t="s">
        <v>459</v>
      </c>
    </row>
    <row r="569" spans="4:4" x14ac:dyDescent="0.25">
      <c r="D569" s="15" t="s">
        <v>460</v>
      </c>
    </row>
    <row r="570" spans="4:4" x14ac:dyDescent="0.25">
      <c r="D570" s="14" t="s">
        <v>461</v>
      </c>
    </row>
    <row r="571" spans="4:4" x14ac:dyDescent="0.25">
      <c r="D571" s="15" t="s">
        <v>462</v>
      </c>
    </row>
    <row r="572" spans="4:4" x14ac:dyDescent="0.25">
      <c r="D572" s="15" t="s">
        <v>463</v>
      </c>
    </row>
    <row r="573" spans="4:4" x14ac:dyDescent="0.25">
      <c r="D573" s="14" t="s">
        <v>464</v>
      </c>
    </row>
    <row r="574" spans="4:4" x14ac:dyDescent="0.25">
      <c r="D574" s="15" t="s">
        <v>1241</v>
      </c>
    </row>
    <row r="575" spans="4:4" x14ac:dyDescent="0.25">
      <c r="D575" s="14" t="s">
        <v>465</v>
      </c>
    </row>
    <row r="576" spans="4:4" x14ac:dyDescent="0.25">
      <c r="D576" s="15" t="s">
        <v>466</v>
      </c>
    </row>
    <row r="577" spans="4:4" x14ac:dyDescent="0.25">
      <c r="D577" s="14" t="s">
        <v>467</v>
      </c>
    </row>
    <row r="578" spans="4:4" x14ac:dyDescent="0.25">
      <c r="D578" s="14" t="s">
        <v>1242</v>
      </c>
    </row>
    <row r="579" spans="4:4" x14ac:dyDescent="0.25">
      <c r="D579" s="14" t="s">
        <v>1243</v>
      </c>
    </row>
    <row r="580" spans="4:4" x14ac:dyDescent="0.25">
      <c r="D580" s="14" t="s">
        <v>458</v>
      </c>
    </row>
    <row r="581" spans="4:4" x14ac:dyDescent="0.25">
      <c r="D581" s="15" t="s">
        <v>459</v>
      </c>
    </row>
    <row r="582" spans="4:4" x14ac:dyDescent="0.25">
      <c r="D582" s="15" t="s">
        <v>460</v>
      </c>
    </row>
    <row r="583" spans="4:4" x14ac:dyDescent="0.25">
      <c r="D583" s="14" t="s">
        <v>461</v>
      </c>
    </row>
    <row r="584" spans="4:4" x14ac:dyDescent="0.25">
      <c r="D584" s="15" t="s">
        <v>462</v>
      </c>
    </row>
    <row r="585" spans="4:4" x14ac:dyDescent="0.25">
      <c r="D585" s="15" t="s">
        <v>463</v>
      </c>
    </row>
    <row r="586" spans="4:4" x14ac:dyDescent="0.25">
      <c r="D586" s="14" t="s">
        <v>464</v>
      </c>
    </row>
    <row r="587" spans="4:4" x14ac:dyDescent="0.25">
      <c r="D587" s="15" t="s">
        <v>1244</v>
      </c>
    </row>
    <row r="588" spans="4:4" x14ac:dyDescent="0.25">
      <c r="D588" s="14" t="s">
        <v>465</v>
      </c>
    </row>
    <row r="589" spans="4:4" x14ac:dyDescent="0.25">
      <c r="D589" s="15" t="s">
        <v>466</v>
      </c>
    </row>
    <row r="590" spans="4:4" x14ac:dyDescent="0.25">
      <c r="D590" s="14" t="s">
        <v>467</v>
      </c>
    </row>
    <row r="591" spans="4:4" x14ac:dyDescent="0.25">
      <c r="D591" s="14" t="s">
        <v>1245</v>
      </c>
    </row>
    <row r="592" spans="4:4" x14ac:dyDescent="0.25">
      <c r="D592" s="14" t="s">
        <v>1246</v>
      </c>
    </row>
    <row r="593" spans="4:4" x14ac:dyDescent="0.25">
      <c r="D593" s="14" t="s">
        <v>458</v>
      </c>
    </row>
    <row r="594" spans="4:4" x14ac:dyDescent="0.25">
      <c r="D594" s="15" t="s">
        <v>459</v>
      </c>
    </row>
    <row r="595" spans="4:4" x14ac:dyDescent="0.25">
      <c r="D595" s="15" t="s">
        <v>460</v>
      </c>
    </row>
    <row r="596" spans="4:4" x14ac:dyDescent="0.25">
      <c r="D596" s="14" t="s">
        <v>461</v>
      </c>
    </row>
    <row r="597" spans="4:4" x14ac:dyDescent="0.25">
      <c r="D597" s="15" t="s">
        <v>462</v>
      </c>
    </row>
    <row r="598" spans="4:4" x14ac:dyDescent="0.25">
      <c r="D598" s="15" t="s">
        <v>463</v>
      </c>
    </row>
    <row r="599" spans="4:4" x14ac:dyDescent="0.25">
      <c r="D599" s="14" t="s">
        <v>464</v>
      </c>
    </row>
    <row r="600" spans="4:4" x14ac:dyDescent="0.25">
      <c r="D600" s="15" t="s">
        <v>1247</v>
      </c>
    </row>
    <row r="601" spans="4:4" x14ac:dyDescent="0.25">
      <c r="D601" s="14" t="s">
        <v>465</v>
      </c>
    </row>
    <row r="602" spans="4:4" x14ac:dyDescent="0.25">
      <c r="D602" s="15" t="s">
        <v>466</v>
      </c>
    </row>
    <row r="603" spans="4:4" x14ac:dyDescent="0.25">
      <c r="D603" s="14" t="s">
        <v>467</v>
      </c>
    </row>
    <row r="604" spans="4:4" x14ac:dyDescent="0.25">
      <c r="D604" s="14" t="s">
        <v>632</v>
      </c>
    </row>
    <row r="605" spans="4:4" x14ac:dyDescent="0.25">
      <c r="D605" s="14" t="s">
        <v>1248</v>
      </c>
    </row>
    <row r="606" spans="4:4" x14ac:dyDescent="0.25">
      <c r="D606" s="14" t="s">
        <v>458</v>
      </c>
    </row>
    <row r="607" spans="4:4" x14ac:dyDescent="0.25">
      <c r="D607" s="15" t="s">
        <v>459</v>
      </c>
    </row>
    <row r="608" spans="4:4" x14ac:dyDescent="0.25">
      <c r="D608" s="15" t="s">
        <v>460</v>
      </c>
    </row>
    <row r="609" spans="4:4" x14ac:dyDescent="0.25">
      <c r="D609" s="14" t="s">
        <v>461</v>
      </c>
    </row>
    <row r="610" spans="4:4" x14ac:dyDescent="0.25">
      <c r="D610" s="15" t="s">
        <v>462</v>
      </c>
    </row>
    <row r="611" spans="4:4" x14ac:dyDescent="0.25">
      <c r="D611" s="15" t="s">
        <v>463</v>
      </c>
    </row>
    <row r="612" spans="4:4" x14ac:dyDescent="0.25">
      <c r="D612" s="14" t="s">
        <v>464</v>
      </c>
    </row>
    <row r="613" spans="4:4" x14ac:dyDescent="0.25">
      <c r="D613" s="15" t="s">
        <v>1249</v>
      </c>
    </row>
    <row r="614" spans="4:4" x14ac:dyDescent="0.25">
      <c r="D614" s="14" t="s">
        <v>465</v>
      </c>
    </row>
    <row r="615" spans="4:4" x14ac:dyDescent="0.25">
      <c r="D615" s="15" t="s">
        <v>466</v>
      </c>
    </row>
    <row r="616" spans="4:4" x14ac:dyDescent="0.25">
      <c r="D616" s="14" t="s">
        <v>467</v>
      </c>
    </row>
    <row r="617" spans="4:4" x14ac:dyDescent="0.25">
      <c r="D617" s="14" t="s">
        <v>733</v>
      </c>
    </row>
    <row r="618" spans="4:4" x14ac:dyDescent="0.25">
      <c r="D618" s="14" t="s">
        <v>1250</v>
      </c>
    </row>
    <row r="619" spans="4:4" x14ac:dyDescent="0.25">
      <c r="D619" s="14" t="s">
        <v>458</v>
      </c>
    </row>
    <row r="620" spans="4:4" x14ac:dyDescent="0.25">
      <c r="D620" s="15" t="s">
        <v>459</v>
      </c>
    </row>
    <row r="621" spans="4:4" x14ac:dyDescent="0.25">
      <c r="D621" s="15" t="s">
        <v>460</v>
      </c>
    </row>
    <row r="622" spans="4:4" x14ac:dyDescent="0.25">
      <c r="D622" s="14" t="s">
        <v>461</v>
      </c>
    </row>
    <row r="623" spans="4:4" x14ac:dyDescent="0.25">
      <c r="D623" s="15" t="s">
        <v>462</v>
      </c>
    </row>
    <row r="624" spans="4:4" x14ac:dyDescent="0.25">
      <c r="D624" s="15" t="s">
        <v>463</v>
      </c>
    </row>
    <row r="625" spans="4:4" x14ac:dyDescent="0.25">
      <c r="D625" s="14" t="s">
        <v>464</v>
      </c>
    </row>
    <row r="626" spans="4:4" x14ac:dyDescent="0.25">
      <c r="D626" s="15" t="s">
        <v>1251</v>
      </c>
    </row>
    <row r="627" spans="4:4" x14ac:dyDescent="0.25">
      <c r="D627" s="14" t="s">
        <v>465</v>
      </c>
    </row>
    <row r="628" spans="4:4" x14ac:dyDescent="0.25">
      <c r="D628" s="15" t="s">
        <v>466</v>
      </c>
    </row>
    <row r="629" spans="4:4" x14ac:dyDescent="0.25">
      <c r="D629" s="14" t="s">
        <v>467</v>
      </c>
    </row>
    <row r="630" spans="4:4" x14ac:dyDescent="0.25">
      <c r="D630" s="14" t="s">
        <v>1252</v>
      </c>
    </row>
    <row r="631" spans="4:4" x14ac:dyDescent="0.25">
      <c r="D631" s="14" t="s">
        <v>1253</v>
      </c>
    </row>
    <row r="632" spans="4:4" x14ac:dyDescent="0.25">
      <c r="D632" s="14" t="s">
        <v>458</v>
      </c>
    </row>
    <row r="633" spans="4:4" x14ac:dyDescent="0.25">
      <c r="D633" s="15" t="s">
        <v>459</v>
      </c>
    </row>
    <row r="634" spans="4:4" x14ac:dyDescent="0.25">
      <c r="D634" s="15" t="s">
        <v>460</v>
      </c>
    </row>
    <row r="635" spans="4:4" x14ac:dyDescent="0.25">
      <c r="D635" s="14" t="s">
        <v>461</v>
      </c>
    </row>
    <row r="636" spans="4:4" x14ac:dyDescent="0.25">
      <c r="D636" s="15" t="s">
        <v>462</v>
      </c>
    </row>
    <row r="637" spans="4:4" x14ac:dyDescent="0.25">
      <c r="D637" s="15" t="s">
        <v>463</v>
      </c>
    </row>
    <row r="638" spans="4:4" x14ac:dyDescent="0.25">
      <c r="D638" s="14" t="s">
        <v>464</v>
      </c>
    </row>
    <row r="639" spans="4:4" x14ac:dyDescent="0.25">
      <c r="D639" s="15" t="s">
        <v>1254</v>
      </c>
    </row>
    <row r="640" spans="4:4" x14ac:dyDescent="0.25">
      <c r="D640" s="14" t="s">
        <v>465</v>
      </c>
    </row>
    <row r="641" spans="4:4" x14ac:dyDescent="0.25">
      <c r="D641" s="15" t="s">
        <v>1255</v>
      </c>
    </row>
    <row r="642" spans="4:4" x14ac:dyDescent="0.25">
      <c r="D642" s="14" t="s">
        <v>467</v>
      </c>
    </row>
    <row r="643" spans="4:4" x14ac:dyDescent="0.25">
      <c r="D643" s="14" t="s">
        <v>713</v>
      </c>
    </row>
    <row r="644" spans="4:4" x14ac:dyDescent="0.25">
      <c r="D644" s="14" t="s">
        <v>1256</v>
      </c>
    </row>
    <row r="645" spans="4:4" x14ac:dyDescent="0.25">
      <c r="D645" s="14" t="s">
        <v>458</v>
      </c>
    </row>
    <row r="646" spans="4:4" x14ac:dyDescent="0.25">
      <c r="D646" s="15" t="s">
        <v>459</v>
      </c>
    </row>
    <row r="647" spans="4:4" x14ac:dyDescent="0.25">
      <c r="D647" s="15" t="s">
        <v>460</v>
      </c>
    </row>
    <row r="648" spans="4:4" x14ac:dyDescent="0.25">
      <c r="D648" s="14" t="s">
        <v>461</v>
      </c>
    </row>
    <row r="649" spans="4:4" x14ac:dyDescent="0.25">
      <c r="D649" s="15" t="s">
        <v>462</v>
      </c>
    </row>
    <row r="650" spans="4:4" x14ac:dyDescent="0.25">
      <c r="D650" s="15" t="s">
        <v>463</v>
      </c>
    </row>
    <row r="651" spans="4:4" x14ac:dyDescent="0.25">
      <c r="D651" s="14" t="s">
        <v>464</v>
      </c>
    </row>
    <row r="652" spans="4:4" x14ac:dyDescent="0.25">
      <c r="D652" s="15" t="s">
        <v>1153</v>
      </c>
    </row>
    <row r="653" spans="4:4" x14ac:dyDescent="0.25">
      <c r="D653" s="14" t="s">
        <v>465</v>
      </c>
    </row>
    <row r="654" spans="4:4" x14ac:dyDescent="0.25">
      <c r="D654" s="15" t="s">
        <v>470</v>
      </c>
    </row>
    <row r="655" spans="4:4" x14ac:dyDescent="0.25">
      <c r="D655" s="14" t="s">
        <v>467</v>
      </c>
    </row>
    <row r="656" spans="4:4" x14ac:dyDescent="0.25">
      <c r="D656" s="14" t="s">
        <v>1154</v>
      </c>
    </row>
    <row r="657" spans="4:4" x14ac:dyDescent="0.25">
      <c r="D657" s="14" t="s">
        <v>1257</v>
      </c>
    </row>
    <row r="658" spans="4:4" x14ac:dyDescent="0.25">
      <c r="D658" s="14" t="s">
        <v>458</v>
      </c>
    </row>
    <row r="659" spans="4:4" x14ac:dyDescent="0.25">
      <c r="D659" s="15" t="s">
        <v>459</v>
      </c>
    </row>
    <row r="660" spans="4:4" x14ac:dyDescent="0.25">
      <c r="D660" s="15" t="s">
        <v>460</v>
      </c>
    </row>
    <row r="661" spans="4:4" x14ac:dyDescent="0.25">
      <c r="D661" s="14" t="s">
        <v>461</v>
      </c>
    </row>
    <row r="662" spans="4:4" x14ac:dyDescent="0.25">
      <c r="D662" s="15" t="s">
        <v>462</v>
      </c>
    </row>
    <row r="663" spans="4:4" x14ac:dyDescent="0.25">
      <c r="D663" s="15" t="s">
        <v>463</v>
      </c>
    </row>
    <row r="664" spans="4:4" x14ac:dyDescent="0.25">
      <c r="D664" s="14" t="s">
        <v>464</v>
      </c>
    </row>
    <row r="665" spans="4:4" x14ac:dyDescent="0.25">
      <c r="D665" s="15" t="s">
        <v>1155</v>
      </c>
    </row>
    <row r="666" spans="4:4" x14ac:dyDescent="0.25">
      <c r="D666" s="14" t="s">
        <v>465</v>
      </c>
    </row>
    <row r="667" spans="4:4" x14ac:dyDescent="0.25">
      <c r="D667" s="15" t="s">
        <v>466</v>
      </c>
    </row>
    <row r="668" spans="4:4" x14ac:dyDescent="0.25">
      <c r="D668" s="14" t="s">
        <v>467</v>
      </c>
    </row>
    <row r="669" spans="4:4" x14ac:dyDescent="0.25">
      <c r="D669" s="14" t="s">
        <v>733</v>
      </c>
    </row>
    <row r="670" spans="4:4" x14ac:dyDescent="0.25">
      <c r="D670" s="14" t="s">
        <v>1258</v>
      </c>
    </row>
    <row r="671" spans="4:4" x14ac:dyDescent="0.25">
      <c r="D671" s="14" t="s">
        <v>458</v>
      </c>
    </row>
    <row r="672" spans="4:4" x14ac:dyDescent="0.25">
      <c r="D672" s="15" t="s">
        <v>459</v>
      </c>
    </row>
    <row r="673" spans="4:4" x14ac:dyDescent="0.25">
      <c r="D673" s="15" t="s">
        <v>460</v>
      </c>
    </row>
    <row r="674" spans="4:4" x14ac:dyDescent="0.25">
      <c r="D674" s="14" t="s">
        <v>461</v>
      </c>
    </row>
    <row r="675" spans="4:4" x14ac:dyDescent="0.25">
      <c r="D675" s="15" t="s">
        <v>462</v>
      </c>
    </row>
    <row r="676" spans="4:4" x14ac:dyDescent="0.25">
      <c r="D676" s="15" t="s">
        <v>463</v>
      </c>
    </row>
    <row r="677" spans="4:4" x14ac:dyDescent="0.25">
      <c r="D677" s="14" t="s">
        <v>464</v>
      </c>
    </row>
    <row r="678" spans="4:4" x14ac:dyDescent="0.25">
      <c r="D678" s="15" t="s">
        <v>1156</v>
      </c>
    </row>
    <row r="679" spans="4:4" x14ac:dyDescent="0.25">
      <c r="D679" s="14" t="s">
        <v>465</v>
      </c>
    </row>
    <row r="680" spans="4:4" x14ac:dyDescent="0.25">
      <c r="D680" s="15" t="s">
        <v>466</v>
      </c>
    </row>
    <row r="681" spans="4:4" x14ac:dyDescent="0.25">
      <c r="D681" s="14" t="s">
        <v>467</v>
      </c>
    </row>
    <row r="682" spans="4:4" x14ac:dyDescent="0.25">
      <c r="D682" s="14" t="s">
        <v>715</v>
      </c>
    </row>
    <row r="683" spans="4:4" x14ac:dyDescent="0.25">
      <c r="D683" s="14" t="s">
        <v>1259</v>
      </c>
    </row>
    <row r="684" spans="4:4" x14ac:dyDescent="0.25">
      <c r="D684" s="14" t="s">
        <v>458</v>
      </c>
    </row>
    <row r="685" spans="4:4" x14ac:dyDescent="0.25">
      <c r="D685" s="15" t="s">
        <v>459</v>
      </c>
    </row>
    <row r="686" spans="4:4" x14ac:dyDescent="0.25">
      <c r="D686" s="15" t="s">
        <v>460</v>
      </c>
    </row>
    <row r="687" spans="4:4" x14ac:dyDescent="0.25">
      <c r="D687" s="14" t="s">
        <v>461</v>
      </c>
    </row>
    <row r="688" spans="4:4" x14ac:dyDescent="0.25">
      <c r="D688" s="15" t="s">
        <v>462</v>
      </c>
    </row>
    <row r="689" spans="4:4" x14ac:dyDescent="0.25">
      <c r="D689" s="15" t="s">
        <v>463</v>
      </c>
    </row>
    <row r="690" spans="4:4" x14ac:dyDescent="0.25">
      <c r="D690" s="14" t="s">
        <v>464</v>
      </c>
    </row>
    <row r="691" spans="4:4" x14ac:dyDescent="0.25">
      <c r="D691" s="15" t="s">
        <v>1157</v>
      </c>
    </row>
    <row r="692" spans="4:4" x14ac:dyDescent="0.25">
      <c r="D692" s="14" t="s">
        <v>465</v>
      </c>
    </row>
    <row r="693" spans="4:4" x14ac:dyDescent="0.25">
      <c r="D693" s="15" t="s">
        <v>466</v>
      </c>
    </row>
    <row r="694" spans="4:4" x14ac:dyDescent="0.25">
      <c r="D694" s="14" t="s">
        <v>467</v>
      </c>
    </row>
    <row r="695" spans="4:4" x14ac:dyDescent="0.25">
      <c r="D695" s="14" t="s">
        <v>711</v>
      </c>
    </row>
    <row r="696" spans="4:4" x14ac:dyDescent="0.25">
      <c r="D696" s="14" t="s">
        <v>1260</v>
      </c>
    </row>
    <row r="697" spans="4:4" x14ac:dyDescent="0.25">
      <c r="D697" s="14" t="s">
        <v>458</v>
      </c>
    </row>
    <row r="698" spans="4:4" x14ac:dyDescent="0.25">
      <c r="D698" s="15" t="s">
        <v>459</v>
      </c>
    </row>
    <row r="699" spans="4:4" x14ac:dyDescent="0.25">
      <c r="D699" s="15" t="s">
        <v>460</v>
      </c>
    </row>
    <row r="700" spans="4:4" x14ac:dyDescent="0.25">
      <c r="D700" s="14" t="s">
        <v>461</v>
      </c>
    </row>
    <row r="701" spans="4:4" x14ac:dyDescent="0.25">
      <c r="D701" s="15" t="s">
        <v>462</v>
      </c>
    </row>
    <row r="702" spans="4:4" x14ac:dyDescent="0.25">
      <c r="D702" s="15" t="s">
        <v>463</v>
      </c>
    </row>
    <row r="703" spans="4:4" x14ac:dyDescent="0.25">
      <c r="D703" s="14" t="s">
        <v>464</v>
      </c>
    </row>
    <row r="704" spans="4:4" x14ac:dyDescent="0.25">
      <c r="D704" s="15" t="s">
        <v>712</v>
      </c>
    </row>
    <row r="705" spans="4:4" x14ac:dyDescent="0.25">
      <c r="D705" s="14" t="s">
        <v>465</v>
      </c>
    </row>
    <row r="706" spans="4:4" x14ac:dyDescent="0.25">
      <c r="D706" s="15" t="s">
        <v>466</v>
      </c>
    </row>
    <row r="707" spans="4:4" x14ac:dyDescent="0.25">
      <c r="D707" s="14" t="s">
        <v>467</v>
      </c>
    </row>
    <row r="708" spans="4:4" x14ac:dyDescent="0.25">
      <c r="D708" s="14" t="s">
        <v>713</v>
      </c>
    </row>
    <row r="709" spans="4:4" x14ac:dyDescent="0.25">
      <c r="D709" s="14" t="s">
        <v>1158</v>
      </c>
    </row>
    <row r="710" spans="4:4" x14ac:dyDescent="0.25">
      <c r="D710" s="14" t="s">
        <v>458</v>
      </c>
    </row>
    <row r="711" spans="4:4" x14ac:dyDescent="0.25">
      <c r="D711" s="15" t="s">
        <v>459</v>
      </c>
    </row>
    <row r="712" spans="4:4" x14ac:dyDescent="0.25">
      <c r="D712" s="15" t="s">
        <v>460</v>
      </c>
    </row>
    <row r="713" spans="4:4" x14ac:dyDescent="0.25">
      <c r="D713" s="14" t="s">
        <v>461</v>
      </c>
    </row>
    <row r="714" spans="4:4" x14ac:dyDescent="0.25">
      <c r="D714" s="15" t="s">
        <v>462</v>
      </c>
    </row>
    <row r="715" spans="4:4" x14ac:dyDescent="0.25">
      <c r="D715" s="15" t="s">
        <v>463</v>
      </c>
    </row>
    <row r="716" spans="4:4" x14ac:dyDescent="0.25">
      <c r="D716" s="14" t="s">
        <v>464</v>
      </c>
    </row>
    <row r="717" spans="4:4" x14ac:dyDescent="0.25">
      <c r="D717" s="15" t="s">
        <v>714</v>
      </c>
    </row>
    <row r="718" spans="4:4" x14ac:dyDescent="0.25">
      <c r="D718" s="14" t="s">
        <v>465</v>
      </c>
    </row>
    <row r="719" spans="4:4" x14ac:dyDescent="0.25">
      <c r="D719" s="15" t="s">
        <v>466</v>
      </c>
    </row>
    <row r="720" spans="4:4" x14ac:dyDescent="0.25">
      <c r="D720" s="14" t="s">
        <v>467</v>
      </c>
    </row>
    <row r="721" spans="4:4" x14ac:dyDescent="0.25">
      <c r="D721" s="14" t="s">
        <v>715</v>
      </c>
    </row>
    <row r="722" spans="4:4" x14ac:dyDescent="0.25">
      <c r="D722" s="14" t="s">
        <v>1159</v>
      </c>
    </row>
    <row r="723" spans="4:4" x14ac:dyDescent="0.25">
      <c r="D723" s="14" t="s">
        <v>458</v>
      </c>
    </row>
    <row r="724" spans="4:4" x14ac:dyDescent="0.25">
      <c r="D724" s="15" t="s">
        <v>459</v>
      </c>
    </row>
    <row r="725" spans="4:4" x14ac:dyDescent="0.25">
      <c r="D725" s="15" t="s">
        <v>460</v>
      </c>
    </row>
    <row r="726" spans="4:4" x14ac:dyDescent="0.25">
      <c r="D726" s="14" t="s">
        <v>461</v>
      </c>
    </row>
    <row r="727" spans="4:4" x14ac:dyDescent="0.25">
      <c r="D727" s="15" t="s">
        <v>462</v>
      </c>
    </row>
    <row r="728" spans="4:4" x14ac:dyDescent="0.25">
      <c r="D728" s="15" t="s">
        <v>463</v>
      </c>
    </row>
    <row r="729" spans="4:4" x14ac:dyDescent="0.25">
      <c r="D729" s="14" t="s">
        <v>464</v>
      </c>
    </row>
    <row r="730" spans="4:4" x14ac:dyDescent="0.25">
      <c r="D730" s="15" t="s">
        <v>716</v>
      </c>
    </row>
    <row r="731" spans="4:4" x14ac:dyDescent="0.25">
      <c r="D731" s="14" t="s">
        <v>465</v>
      </c>
    </row>
    <row r="732" spans="4:4" x14ac:dyDescent="0.25">
      <c r="D732" s="15" t="s">
        <v>468</v>
      </c>
    </row>
    <row r="733" spans="4:4" x14ac:dyDescent="0.25">
      <c r="D733" s="14" t="s">
        <v>467</v>
      </c>
    </row>
    <row r="734" spans="4:4" x14ac:dyDescent="0.25">
      <c r="D734" s="14" t="s">
        <v>713</v>
      </c>
    </row>
    <row r="735" spans="4:4" x14ac:dyDescent="0.25">
      <c r="D735" s="14" t="s">
        <v>1160</v>
      </c>
    </row>
    <row r="736" spans="4:4" x14ac:dyDescent="0.25">
      <c r="D736" s="14" t="s">
        <v>458</v>
      </c>
    </row>
    <row r="737" spans="4:4" x14ac:dyDescent="0.25">
      <c r="D737" s="15" t="s">
        <v>459</v>
      </c>
    </row>
    <row r="738" spans="4:4" x14ac:dyDescent="0.25">
      <c r="D738" s="15" t="s">
        <v>460</v>
      </c>
    </row>
    <row r="739" spans="4:4" x14ac:dyDescent="0.25">
      <c r="D739" s="14" t="s">
        <v>461</v>
      </c>
    </row>
    <row r="740" spans="4:4" x14ac:dyDescent="0.25">
      <c r="D740" s="15" t="s">
        <v>462</v>
      </c>
    </row>
    <row r="741" spans="4:4" x14ac:dyDescent="0.25">
      <c r="D741" s="15" t="s">
        <v>463</v>
      </c>
    </row>
    <row r="742" spans="4:4" x14ac:dyDescent="0.25">
      <c r="D742" s="14" t="s">
        <v>464</v>
      </c>
    </row>
    <row r="743" spans="4:4" x14ac:dyDescent="0.25">
      <c r="D743" s="15" t="s">
        <v>717</v>
      </c>
    </row>
    <row r="744" spans="4:4" x14ac:dyDescent="0.25">
      <c r="D744" s="14" t="s">
        <v>465</v>
      </c>
    </row>
    <row r="745" spans="4:4" x14ac:dyDescent="0.25">
      <c r="D745" s="15" t="s">
        <v>466</v>
      </c>
    </row>
    <row r="746" spans="4:4" x14ac:dyDescent="0.25">
      <c r="D746" s="14" t="s">
        <v>467</v>
      </c>
    </row>
    <row r="747" spans="4:4" x14ac:dyDescent="0.25">
      <c r="D747" s="14" t="s">
        <v>630</v>
      </c>
    </row>
    <row r="748" spans="4:4" x14ac:dyDescent="0.25">
      <c r="D748" s="14" t="s">
        <v>1161</v>
      </c>
    </row>
    <row r="749" spans="4:4" x14ac:dyDescent="0.25">
      <c r="D749" s="14" t="s">
        <v>458</v>
      </c>
    </row>
    <row r="750" spans="4:4" x14ac:dyDescent="0.25">
      <c r="D750" s="15" t="s">
        <v>459</v>
      </c>
    </row>
    <row r="751" spans="4:4" x14ac:dyDescent="0.25">
      <c r="D751" s="15" t="s">
        <v>460</v>
      </c>
    </row>
    <row r="752" spans="4:4" x14ac:dyDescent="0.25">
      <c r="D752" s="14" t="s">
        <v>461</v>
      </c>
    </row>
    <row r="753" spans="4:4" x14ac:dyDescent="0.25">
      <c r="D753" s="15" t="s">
        <v>462</v>
      </c>
    </row>
    <row r="754" spans="4:4" x14ac:dyDescent="0.25">
      <c r="D754" s="15" t="s">
        <v>463</v>
      </c>
    </row>
    <row r="755" spans="4:4" x14ac:dyDescent="0.25">
      <c r="D755" s="14" t="s">
        <v>464</v>
      </c>
    </row>
    <row r="756" spans="4:4" x14ac:dyDescent="0.25">
      <c r="D756" s="15" t="s">
        <v>718</v>
      </c>
    </row>
    <row r="757" spans="4:4" x14ac:dyDescent="0.25">
      <c r="D757" s="14" t="s">
        <v>465</v>
      </c>
    </row>
    <row r="758" spans="4:4" x14ac:dyDescent="0.25">
      <c r="D758" s="15" t="s">
        <v>1261</v>
      </c>
    </row>
    <row r="759" spans="4:4" x14ac:dyDescent="0.25">
      <c r="D759" s="14" t="s">
        <v>467</v>
      </c>
    </row>
    <row r="760" spans="4:4" x14ac:dyDescent="0.25">
      <c r="D760" s="14" t="s">
        <v>719</v>
      </c>
    </row>
    <row r="761" spans="4:4" x14ac:dyDescent="0.25">
      <c r="D761" s="14" t="s">
        <v>1162</v>
      </c>
    </row>
    <row r="762" spans="4:4" x14ac:dyDescent="0.25">
      <c r="D762" s="14" t="s">
        <v>458</v>
      </c>
    </row>
    <row r="763" spans="4:4" x14ac:dyDescent="0.25">
      <c r="D763" s="15" t="s">
        <v>459</v>
      </c>
    </row>
    <row r="764" spans="4:4" x14ac:dyDescent="0.25">
      <c r="D764" s="15" t="s">
        <v>460</v>
      </c>
    </row>
    <row r="765" spans="4:4" x14ac:dyDescent="0.25">
      <c r="D765" s="14" t="s">
        <v>461</v>
      </c>
    </row>
    <row r="766" spans="4:4" x14ac:dyDescent="0.25">
      <c r="D766" s="15" t="s">
        <v>462</v>
      </c>
    </row>
    <row r="767" spans="4:4" x14ac:dyDescent="0.25">
      <c r="D767" s="15" t="s">
        <v>463</v>
      </c>
    </row>
    <row r="768" spans="4:4" x14ac:dyDescent="0.25">
      <c r="D768" s="14" t="s">
        <v>464</v>
      </c>
    </row>
    <row r="769" spans="4:4" x14ac:dyDescent="0.25">
      <c r="D769" s="15" t="s">
        <v>720</v>
      </c>
    </row>
    <row r="770" spans="4:4" x14ac:dyDescent="0.25">
      <c r="D770" s="14" t="s">
        <v>465</v>
      </c>
    </row>
    <row r="771" spans="4:4" x14ac:dyDescent="0.25">
      <c r="D771" s="15" t="s">
        <v>721</v>
      </c>
    </row>
    <row r="772" spans="4:4" x14ac:dyDescent="0.25">
      <c r="D772" s="14" t="s">
        <v>467</v>
      </c>
    </row>
    <row r="773" spans="4:4" x14ac:dyDescent="0.25">
      <c r="D773" s="14" t="s">
        <v>1163</v>
      </c>
    </row>
    <row r="774" spans="4:4" x14ac:dyDescent="0.25">
      <c r="D774" s="14" t="s">
        <v>1164</v>
      </c>
    </row>
    <row r="775" spans="4:4" x14ac:dyDescent="0.25">
      <c r="D775" s="14" t="s">
        <v>458</v>
      </c>
    </row>
    <row r="776" spans="4:4" x14ac:dyDescent="0.25">
      <c r="D776" s="15" t="s">
        <v>459</v>
      </c>
    </row>
    <row r="777" spans="4:4" x14ac:dyDescent="0.25">
      <c r="D777" s="15" t="s">
        <v>460</v>
      </c>
    </row>
    <row r="778" spans="4:4" x14ac:dyDescent="0.25">
      <c r="D778" s="14" t="s">
        <v>461</v>
      </c>
    </row>
    <row r="779" spans="4:4" x14ac:dyDescent="0.25">
      <c r="D779" s="15" t="s">
        <v>462</v>
      </c>
    </row>
    <row r="780" spans="4:4" x14ac:dyDescent="0.25">
      <c r="D780" s="15" t="s">
        <v>463</v>
      </c>
    </row>
    <row r="781" spans="4:4" x14ac:dyDescent="0.25">
      <c r="D781" s="14" t="s">
        <v>464</v>
      </c>
    </row>
    <row r="782" spans="4:4" x14ac:dyDescent="0.25">
      <c r="D782" s="15" t="s">
        <v>1165</v>
      </c>
    </row>
    <row r="783" spans="4:4" x14ac:dyDescent="0.25">
      <c r="D783" s="14" t="s">
        <v>465</v>
      </c>
    </row>
    <row r="784" spans="4:4" x14ac:dyDescent="0.25">
      <c r="D784" s="15" t="s">
        <v>466</v>
      </c>
    </row>
    <row r="785" spans="4:4" x14ac:dyDescent="0.25">
      <c r="D785" s="14" t="s">
        <v>467</v>
      </c>
    </row>
    <row r="786" spans="4:4" x14ac:dyDescent="0.25">
      <c r="D786" s="14" t="s">
        <v>722</v>
      </c>
    </row>
    <row r="787" spans="4:4" x14ac:dyDescent="0.25">
      <c r="D787" s="14" t="s">
        <v>1166</v>
      </c>
    </row>
    <row r="788" spans="4:4" x14ac:dyDescent="0.25">
      <c r="D788" s="14" t="s">
        <v>458</v>
      </c>
    </row>
    <row r="789" spans="4:4" x14ac:dyDescent="0.25">
      <c r="D789" s="15" t="s">
        <v>459</v>
      </c>
    </row>
    <row r="790" spans="4:4" x14ac:dyDescent="0.25">
      <c r="D790" s="15" t="s">
        <v>460</v>
      </c>
    </row>
    <row r="791" spans="4:4" x14ac:dyDescent="0.25">
      <c r="D791" s="14" t="s">
        <v>461</v>
      </c>
    </row>
    <row r="792" spans="4:4" x14ac:dyDescent="0.25">
      <c r="D792" s="15" t="s">
        <v>462</v>
      </c>
    </row>
    <row r="793" spans="4:4" x14ac:dyDescent="0.25">
      <c r="D793" s="15" t="s">
        <v>463</v>
      </c>
    </row>
    <row r="794" spans="4:4" x14ac:dyDescent="0.25">
      <c r="D794" s="14" t="s">
        <v>464</v>
      </c>
    </row>
    <row r="795" spans="4:4" x14ac:dyDescent="0.25">
      <c r="D795" s="15" t="s">
        <v>723</v>
      </c>
    </row>
    <row r="796" spans="4:4" x14ac:dyDescent="0.25">
      <c r="D796" s="14" t="s">
        <v>465</v>
      </c>
    </row>
    <row r="797" spans="4:4" x14ac:dyDescent="0.25">
      <c r="D797" s="15" t="s">
        <v>732</v>
      </c>
    </row>
    <row r="798" spans="4:4" x14ac:dyDescent="0.25">
      <c r="D798" s="14" t="s">
        <v>467</v>
      </c>
    </row>
    <row r="799" spans="4:4" x14ac:dyDescent="0.25">
      <c r="D799" s="14" t="s">
        <v>630</v>
      </c>
    </row>
    <row r="800" spans="4:4" x14ac:dyDescent="0.25">
      <c r="D800" s="14" t="s">
        <v>1161</v>
      </c>
    </row>
    <row r="801" spans="4:4" x14ac:dyDescent="0.25">
      <c r="D801" s="14" t="s">
        <v>458</v>
      </c>
    </row>
    <row r="802" spans="4:4" x14ac:dyDescent="0.25">
      <c r="D802" s="15" t="s">
        <v>459</v>
      </c>
    </row>
    <row r="803" spans="4:4" x14ac:dyDescent="0.25">
      <c r="D803" s="15" t="s">
        <v>460</v>
      </c>
    </row>
    <row r="804" spans="4:4" x14ac:dyDescent="0.25">
      <c r="D804" s="14" t="s">
        <v>461</v>
      </c>
    </row>
    <row r="805" spans="4:4" x14ac:dyDescent="0.25">
      <c r="D805" s="15" t="s">
        <v>462</v>
      </c>
    </row>
    <row r="806" spans="4:4" x14ac:dyDescent="0.25">
      <c r="D806" s="15" t="s">
        <v>463</v>
      </c>
    </row>
    <row r="807" spans="4:4" x14ac:dyDescent="0.25">
      <c r="D807" s="14" t="s">
        <v>464</v>
      </c>
    </row>
    <row r="808" spans="4:4" x14ac:dyDescent="0.25">
      <c r="D808" s="15" t="s">
        <v>1262</v>
      </c>
    </row>
    <row r="809" spans="4:4" x14ac:dyDescent="0.25">
      <c r="D809" s="14" t="s">
        <v>465</v>
      </c>
    </row>
    <row r="810" spans="4:4" x14ac:dyDescent="0.25">
      <c r="D810" s="15" t="s">
        <v>466</v>
      </c>
    </row>
    <row r="811" spans="4:4" x14ac:dyDescent="0.25">
      <c r="D811" s="14" t="s">
        <v>467</v>
      </c>
    </row>
    <row r="812" spans="4:4" x14ac:dyDescent="0.25">
      <c r="D812" s="14" t="s">
        <v>724</v>
      </c>
    </row>
    <row r="813" spans="4:4" x14ac:dyDescent="0.25">
      <c r="D813" s="14" t="s">
        <v>1167</v>
      </c>
    </row>
    <row r="814" spans="4:4" x14ac:dyDescent="0.25">
      <c r="D814" s="14" t="s">
        <v>458</v>
      </c>
    </row>
    <row r="815" spans="4:4" x14ac:dyDescent="0.25">
      <c r="D815" s="15" t="s">
        <v>459</v>
      </c>
    </row>
    <row r="816" spans="4:4" x14ac:dyDescent="0.25">
      <c r="D816" s="15" t="s">
        <v>460</v>
      </c>
    </row>
    <row r="817" spans="4:4" x14ac:dyDescent="0.25">
      <c r="D817" s="14" t="s">
        <v>461</v>
      </c>
    </row>
    <row r="818" spans="4:4" x14ac:dyDescent="0.25">
      <c r="D818" s="15" t="s">
        <v>462</v>
      </c>
    </row>
    <row r="819" spans="4:4" x14ac:dyDescent="0.25">
      <c r="D819" s="15" t="s">
        <v>463</v>
      </c>
    </row>
    <row r="820" spans="4:4" x14ac:dyDescent="0.25">
      <c r="D820" s="14" t="s">
        <v>464</v>
      </c>
    </row>
    <row r="821" spans="4:4" x14ac:dyDescent="0.25">
      <c r="D821" s="15" t="s">
        <v>725</v>
      </c>
    </row>
    <row r="822" spans="4:4" x14ac:dyDescent="0.25">
      <c r="D822" s="14" t="s">
        <v>465</v>
      </c>
    </row>
    <row r="823" spans="4:4" x14ac:dyDescent="0.25">
      <c r="D823" s="15" t="s">
        <v>469</v>
      </c>
    </row>
    <row r="824" spans="4:4" x14ac:dyDescent="0.25">
      <c r="D824" s="14" t="s">
        <v>467</v>
      </c>
    </row>
    <row r="825" spans="4:4" x14ac:dyDescent="0.25">
      <c r="D825" s="14" t="s">
        <v>726</v>
      </c>
    </row>
    <row r="826" spans="4:4" x14ac:dyDescent="0.25">
      <c r="D826" s="14" t="s">
        <v>831</v>
      </c>
    </row>
    <row r="827" spans="4:4" x14ac:dyDescent="0.25">
      <c r="D827" s="14" t="s">
        <v>458</v>
      </c>
    </row>
    <row r="828" spans="4:4" x14ac:dyDescent="0.25">
      <c r="D828" s="15" t="s">
        <v>459</v>
      </c>
    </row>
    <row r="829" spans="4:4" x14ac:dyDescent="0.25">
      <c r="D829" s="15" t="s">
        <v>460</v>
      </c>
    </row>
    <row r="830" spans="4:4" x14ac:dyDescent="0.25">
      <c r="D830" s="14" t="s">
        <v>461</v>
      </c>
    </row>
    <row r="831" spans="4:4" x14ac:dyDescent="0.25">
      <c r="D831" s="15" t="s">
        <v>462</v>
      </c>
    </row>
    <row r="832" spans="4:4" x14ac:dyDescent="0.25">
      <c r="D832" s="15" t="s">
        <v>463</v>
      </c>
    </row>
    <row r="833" spans="4:4" x14ac:dyDescent="0.25">
      <c r="D833" s="14" t="s">
        <v>464</v>
      </c>
    </row>
    <row r="834" spans="4:4" x14ac:dyDescent="0.25">
      <c r="D834" s="15" t="s">
        <v>727</v>
      </c>
    </row>
    <row r="835" spans="4:4" x14ac:dyDescent="0.25">
      <c r="D835" s="14" t="s">
        <v>465</v>
      </c>
    </row>
    <row r="836" spans="4:4" x14ac:dyDescent="0.25">
      <c r="D836" s="15" t="s">
        <v>466</v>
      </c>
    </row>
    <row r="837" spans="4:4" x14ac:dyDescent="0.25">
      <c r="D837" s="14" t="s">
        <v>467</v>
      </c>
    </row>
    <row r="838" spans="4:4" x14ac:dyDescent="0.25">
      <c r="D838" s="14" t="s">
        <v>728</v>
      </c>
    </row>
    <row r="839" spans="4:4" x14ac:dyDescent="0.25">
      <c r="D839" s="14" t="s">
        <v>1168</v>
      </c>
    </row>
    <row r="840" spans="4:4" x14ac:dyDescent="0.25">
      <c r="D840" s="14" t="s">
        <v>458</v>
      </c>
    </row>
    <row r="841" spans="4:4" x14ac:dyDescent="0.25">
      <c r="D841" s="15" t="s">
        <v>459</v>
      </c>
    </row>
    <row r="842" spans="4:4" x14ac:dyDescent="0.25">
      <c r="D842" s="15" t="s">
        <v>460</v>
      </c>
    </row>
    <row r="843" spans="4:4" x14ac:dyDescent="0.25">
      <c r="D843" s="14" t="s">
        <v>461</v>
      </c>
    </row>
    <row r="844" spans="4:4" x14ac:dyDescent="0.25">
      <c r="D844" s="15" t="s">
        <v>462</v>
      </c>
    </row>
    <row r="845" spans="4:4" x14ac:dyDescent="0.25">
      <c r="D845" s="15" t="s">
        <v>463</v>
      </c>
    </row>
    <row r="846" spans="4:4" x14ac:dyDescent="0.25">
      <c r="D846" s="14" t="s">
        <v>464</v>
      </c>
    </row>
    <row r="847" spans="4:4" x14ac:dyDescent="0.25">
      <c r="D847" s="15" t="s">
        <v>729</v>
      </c>
    </row>
    <row r="848" spans="4:4" x14ac:dyDescent="0.25">
      <c r="D848" s="14" t="s">
        <v>465</v>
      </c>
    </row>
    <row r="849" spans="4:4" x14ac:dyDescent="0.25">
      <c r="D849" s="15" t="s">
        <v>466</v>
      </c>
    </row>
    <row r="850" spans="4:4" x14ac:dyDescent="0.25">
      <c r="D850" s="14" t="s">
        <v>467</v>
      </c>
    </row>
    <row r="851" spans="4:4" x14ac:dyDescent="0.25">
      <c r="D851" s="14" t="s">
        <v>630</v>
      </c>
    </row>
    <row r="852" spans="4:4" x14ac:dyDescent="0.25">
      <c r="D852" s="14" t="s">
        <v>1169</v>
      </c>
    </row>
    <row r="853" spans="4:4" x14ac:dyDescent="0.25">
      <c r="D853" s="14" t="s">
        <v>458</v>
      </c>
    </row>
    <row r="854" spans="4:4" x14ac:dyDescent="0.25">
      <c r="D854" s="15" t="s">
        <v>459</v>
      </c>
    </row>
    <row r="855" spans="4:4" x14ac:dyDescent="0.25">
      <c r="D855" s="15" t="s">
        <v>460</v>
      </c>
    </row>
    <row r="856" spans="4:4" x14ac:dyDescent="0.25">
      <c r="D856" s="14" t="s">
        <v>461</v>
      </c>
    </row>
    <row r="857" spans="4:4" x14ac:dyDescent="0.25">
      <c r="D857" s="15" t="s">
        <v>462</v>
      </c>
    </row>
    <row r="858" spans="4:4" x14ac:dyDescent="0.25">
      <c r="D858" s="15" t="s">
        <v>463</v>
      </c>
    </row>
    <row r="859" spans="4:4" x14ac:dyDescent="0.25">
      <c r="D859" s="14" t="s">
        <v>464</v>
      </c>
    </row>
    <row r="860" spans="4:4" x14ac:dyDescent="0.25">
      <c r="D860" s="15" t="s">
        <v>730</v>
      </c>
    </row>
    <row r="861" spans="4:4" x14ac:dyDescent="0.25">
      <c r="D861" s="14" t="s">
        <v>465</v>
      </c>
    </row>
    <row r="862" spans="4:4" x14ac:dyDescent="0.25">
      <c r="D862" s="15" t="s">
        <v>468</v>
      </c>
    </row>
    <row r="863" spans="4:4" x14ac:dyDescent="0.25">
      <c r="D863" s="14" t="s">
        <v>467</v>
      </c>
    </row>
    <row r="864" spans="4:4" x14ac:dyDescent="0.25">
      <c r="D864" s="14" t="s">
        <v>1163</v>
      </c>
    </row>
    <row r="865" spans="4:4" x14ac:dyDescent="0.25">
      <c r="D865" s="14" t="s">
        <v>1170</v>
      </c>
    </row>
    <row r="866" spans="4:4" x14ac:dyDescent="0.25">
      <c r="D866" s="14" t="s">
        <v>458</v>
      </c>
    </row>
    <row r="867" spans="4:4" x14ac:dyDescent="0.25">
      <c r="D867" s="15" t="s">
        <v>459</v>
      </c>
    </row>
    <row r="868" spans="4:4" x14ac:dyDescent="0.25">
      <c r="D868" s="15" t="s">
        <v>460</v>
      </c>
    </row>
    <row r="869" spans="4:4" x14ac:dyDescent="0.25">
      <c r="D869" s="14" t="s">
        <v>461</v>
      </c>
    </row>
    <row r="870" spans="4:4" x14ac:dyDescent="0.25">
      <c r="D870" s="15" t="s">
        <v>462</v>
      </c>
    </row>
    <row r="871" spans="4:4" x14ac:dyDescent="0.25">
      <c r="D871" s="15" t="s">
        <v>463</v>
      </c>
    </row>
    <row r="872" spans="4:4" x14ac:dyDescent="0.25">
      <c r="D872" s="14" t="s">
        <v>464</v>
      </c>
    </row>
    <row r="873" spans="4:4" x14ac:dyDescent="0.25">
      <c r="D873" s="15" t="s">
        <v>1171</v>
      </c>
    </row>
    <row r="874" spans="4:4" x14ac:dyDescent="0.25">
      <c r="D874" s="14" t="s">
        <v>465</v>
      </c>
    </row>
    <row r="875" spans="4:4" x14ac:dyDescent="0.25">
      <c r="D875" s="15" t="s">
        <v>466</v>
      </c>
    </row>
    <row r="876" spans="4:4" x14ac:dyDescent="0.25">
      <c r="D876" s="14" t="s">
        <v>467</v>
      </c>
    </row>
    <row r="877" spans="4:4" x14ac:dyDescent="0.25">
      <c r="D877" s="14" t="s">
        <v>715</v>
      </c>
    </row>
    <row r="878" spans="4:4" x14ac:dyDescent="0.25">
      <c r="D878" s="14" t="s">
        <v>739</v>
      </c>
    </row>
    <row r="879" spans="4:4" x14ac:dyDescent="0.25">
      <c r="D879" s="14" t="s">
        <v>458</v>
      </c>
    </row>
    <row r="880" spans="4:4" x14ac:dyDescent="0.25">
      <c r="D880" s="15" t="s">
        <v>459</v>
      </c>
    </row>
    <row r="881" spans="4:4" x14ac:dyDescent="0.25">
      <c r="D881" s="15" t="s">
        <v>460</v>
      </c>
    </row>
    <row r="882" spans="4:4" x14ac:dyDescent="0.25">
      <c r="D882" s="14" t="s">
        <v>461</v>
      </c>
    </row>
    <row r="883" spans="4:4" x14ac:dyDescent="0.25">
      <c r="D883" s="15" t="s">
        <v>462</v>
      </c>
    </row>
    <row r="884" spans="4:4" x14ac:dyDescent="0.25">
      <c r="D884" s="15" t="s">
        <v>463</v>
      </c>
    </row>
    <row r="885" spans="4:4" x14ac:dyDescent="0.25">
      <c r="D885" s="14" t="s">
        <v>464</v>
      </c>
    </row>
    <row r="886" spans="4:4" x14ac:dyDescent="0.25">
      <c r="D886" s="15" t="s">
        <v>731</v>
      </c>
    </row>
    <row r="887" spans="4:4" x14ac:dyDescent="0.25">
      <c r="D887" s="14" t="s">
        <v>465</v>
      </c>
    </row>
    <row r="888" spans="4:4" x14ac:dyDescent="0.25">
      <c r="D888" s="15" t="s">
        <v>732</v>
      </c>
    </row>
    <row r="889" spans="4:4" x14ac:dyDescent="0.25">
      <c r="D889" s="14" t="s">
        <v>467</v>
      </c>
    </row>
    <row r="890" spans="4:4" x14ac:dyDescent="0.25">
      <c r="D890" s="14" t="s">
        <v>733</v>
      </c>
    </row>
    <row r="891" spans="4:4" x14ac:dyDescent="0.25">
      <c r="D891" s="14" t="s">
        <v>734</v>
      </c>
    </row>
    <row r="892" spans="4:4" x14ac:dyDescent="0.25">
      <c r="D892" s="14" t="s">
        <v>458</v>
      </c>
    </row>
    <row r="893" spans="4:4" x14ac:dyDescent="0.25">
      <c r="D893" s="15" t="s">
        <v>459</v>
      </c>
    </row>
    <row r="894" spans="4:4" x14ac:dyDescent="0.25">
      <c r="D894" s="15" t="s">
        <v>460</v>
      </c>
    </row>
    <row r="895" spans="4:4" x14ac:dyDescent="0.25">
      <c r="D895" s="14" t="s">
        <v>461</v>
      </c>
    </row>
    <row r="896" spans="4:4" x14ac:dyDescent="0.25">
      <c r="D896" s="15" t="s">
        <v>462</v>
      </c>
    </row>
    <row r="897" spans="4:4" x14ac:dyDescent="0.25">
      <c r="D897" s="15" t="s">
        <v>463</v>
      </c>
    </row>
    <row r="898" spans="4:4" x14ac:dyDescent="0.25">
      <c r="D898" s="14" t="s">
        <v>464</v>
      </c>
    </row>
    <row r="899" spans="4:4" x14ac:dyDescent="0.25">
      <c r="D899" s="15" t="s">
        <v>735</v>
      </c>
    </row>
    <row r="900" spans="4:4" x14ac:dyDescent="0.25">
      <c r="D900" s="14" t="s">
        <v>465</v>
      </c>
    </row>
    <row r="901" spans="4:4" x14ac:dyDescent="0.25">
      <c r="D901" s="15" t="s">
        <v>466</v>
      </c>
    </row>
    <row r="902" spans="4:4" x14ac:dyDescent="0.25">
      <c r="D902" s="14" t="s">
        <v>467</v>
      </c>
    </row>
    <row r="903" spans="4:4" x14ac:dyDescent="0.25">
      <c r="D903" s="14" t="s">
        <v>736</v>
      </c>
    </row>
    <row r="904" spans="4:4" x14ac:dyDescent="0.25">
      <c r="D904" s="14" t="s">
        <v>737</v>
      </c>
    </row>
    <row r="905" spans="4:4" x14ac:dyDescent="0.25">
      <c r="D905" s="14" t="s">
        <v>458</v>
      </c>
    </row>
    <row r="906" spans="4:4" x14ac:dyDescent="0.25">
      <c r="D906" s="15" t="s">
        <v>459</v>
      </c>
    </row>
    <row r="907" spans="4:4" x14ac:dyDescent="0.25">
      <c r="D907" s="15" t="s">
        <v>460</v>
      </c>
    </row>
    <row r="908" spans="4:4" x14ac:dyDescent="0.25">
      <c r="D908" s="14" t="s">
        <v>461</v>
      </c>
    </row>
    <row r="909" spans="4:4" x14ac:dyDescent="0.25">
      <c r="D909" s="15" t="s">
        <v>462</v>
      </c>
    </row>
    <row r="910" spans="4:4" x14ac:dyDescent="0.25">
      <c r="D910" s="15" t="s">
        <v>463</v>
      </c>
    </row>
    <row r="911" spans="4:4" x14ac:dyDescent="0.25">
      <c r="D911" s="14" t="s">
        <v>464</v>
      </c>
    </row>
    <row r="912" spans="4:4" x14ac:dyDescent="0.25">
      <c r="D912" s="15" t="s">
        <v>738</v>
      </c>
    </row>
    <row r="913" spans="4:4" x14ac:dyDescent="0.25">
      <c r="D913" s="14" t="s">
        <v>465</v>
      </c>
    </row>
    <row r="914" spans="4:4" x14ac:dyDescent="0.25">
      <c r="D914" s="15" t="s">
        <v>466</v>
      </c>
    </row>
    <row r="915" spans="4:4" x14ac:dyDescent="0.25">
      <c r="D915" s="14" t="s">
        <v>467</v>
      </c>
    </row>
    <row r="916" spans="4:4" x14ac:dyDescent="0.25">
      <c r="D916" s="14" t="s">
        <v>736</v>
      </c>
    </row>
    <row r="917" spans="4:4" x14ac:dyDescent="0.25">
      <c r="D917" s="14" t="s">
        <v>737</v>
      </c>
    </row>
    <row r="918" spans="4:4" x14ac:dyDescent="0.25">
      <c r="D918" s="14" t="s">
        <v>458</v>
      </c>
    </row>
    <row r="919" spans="4:4" x14ac:dyDescent="0.25">
      <c r="D919" s="15" t="s">
        <v>459</v>
      </c>
    </row>
    <row r="920" spans="4:4" x14ac:dyDescent="0.25">
      <c r="D920" s="15" t="s">
        <v>460</v>
      </c>
    </row>
    <row r="921" spans="4:4" x14ac:dyDescent="0.25">
      <c r="D921" s="14" t="s">
        <v>461</v>
      </c>
    </row>
    <row r="922" spans="4:4" x14ac:dyDescent="0.25">
      <c r="D922" s="15" t="s">
        <v>462</v>
      </c>
    </row>
    <row r="923" spans="4:4" x14ac:dyDescent="0.25">
      <c r="D923" s="15" t="s">
        <v>463</v>
      </c>
    </row>
    <row r="924" spans="4:4" x14ac:dyDescent="0.25">
      <c r="D924" s="14" t="s">
        <v>464</v>
      </c>
    </row>
    <row r="925" spans="4:4" x14ac:dyDescent="0.25">
      <c r="D925" s="15" t="s">
        <v>738</v>
      </c>
    </row>
    <row r="926" spans="4:4" x14ac:dyDescent="0.25">
      <c r="D926" s="14" t="s">
        <v>465</v>
      </c>
    </row>
    <row r="927" spans="4:4" x14ac:dyDescent="0.25">
      <c r="D927" s="15" t="s">
        <v>466</v>
      </c>
    </row>
    <row r="928" spans="4:4" x14ac:dyDescent="0.25">
      <c r="D928" s="14" t="s">
        <v>467</v>
      </c>
    </row>
    <row r="929" spans="4:4" x14ac:dyDescent="0.25">
      <c r="D929" s="14" t="s">
        <v>715</v>
      </c>
    </row>
    <row r="930" spans="4:4" x14ac:dyDescent="0.25">
      <c r="D930" s="14" t="s">
        <v>739</v>
      </c>
    </row>
    <row r="931" spans="4:4" x14ac:dyDescent="0.25">
      <c r="D931" s="14" t="s">
        <v>458</v>
      </c>
    </row>
    <row r="932" spans="4:4" x14ac:dyDescent="0.25">
      <c r="D932" s="15" t="s">
        <v>459</v>
      </c>
    </row>
    <row r="933" spans="4:4" x14ac:dyDescent="0.25">
      <c r="D933" s="15" t="s">
        <v>460</v>
      </c>
    </row>
    <row r="934" spans="4:4" x14ac:dyDescent="0.25">
      <c r="D934" s="14" t="s">
        <v>461</v>
      </c>
    </row>
    <row r="935" spans="4:4" x14ac:dyDescent="0.25">
      <c r="D935" s="15" t="s">
        <v>462</v>
      </c>
    </row>
    <row r="936" spans="4:4" x14ac:dyDescent="0.25">
      <c r="D936" s="15" t="s">
        <v>463</v>
      </c>
    </row>
    <row r="937" spans="4:4" x14ac:dyDescent="0.25">
      <c r="D937" s="14" t="s">
        <v>464</v>
      </c>
    </row>
    <row r="938" spans="4:4" x14ac:dyDescent="0.25">
      <c r="D938" s="15" t="s">
        <v>740</v>
      </c>
    </row>
    <row r="939" spans="4:4" x14ac:dyDescent="0.25">
      <c r="D939" s="14" t="s">
        <v>465</v>
      </c>
    </row>
    <row r="940" spans="4:4" x14ac:dyDescent="0.25">
      <c r="D940" s="15" t="s">
        <v>466</v>
      </c>
    </row>
    <row r="941" spans="4:4" x14ac:dyDescent="0.25">
      <c r="D941" s="14" t="s">
        <v>467</v>
      </c>
    </row>
    <row r="942" spans="4:4" x14ac:dyDescent="0.25">
      <c r="D942" s="14" t="s">
        <v>719</v>
      </c>
    </row>
    <row r="943" spans="4:4" x14ac:dyDescent="0.25">
      <c r="D943" s="14" t="s">
        <v>741</v>
      </c>
    </row>
    <row r="944" spans="4:4" x14ac:dyDescent="0.25">
      <c r="D944" s="14" t="s">
        <v>458</v>
      </c>
    </row>
    <row r="945" spans="4:4" x14ac:dyDescent="0.25">
      <c r="D945" s="15" t="s">
        <v>459</v>
      </c>
    </row>
    <row r="946" spans="4:4" x14ac:dyDescent="0.25">
      <c r="D946" s="15" t="s">
        <v>460</v>
      </c>
    </row>
    <row r="947" spans="4:4" x14ac:dyDescent="0.25">
      <c r="D947" s="14" t="s">
        <v>461</v>
      </c>
    </row>
    <row r="948" spans="4:4" x14ac:dyDescent="0.25">
      <c r="D948" s="15" t="s">
        <v>462</v>
      </c>
    </row>
    <row r="949" spans="4:4" x14ac:dyDescent="0.25">
      <c r="D949" s="15" t="s">
        <v>463</v>
      </c>
    </row>
    <row r="950" spans="4:4" x14ac:dyDescent="0.25">
      <c r="D950" s="14" t="s">
        <v>464</v>
      </c>
    </row>
    <row r="951" spans="4:4" x14ac:dyDescent="0.25">
      <c r="D951" s="15" t="s">
        <v>742</v>
      </c>
    </row>
    <row r="952" spans="4:4" x14ac:dyDescent="0.25">
      <c r="D952" s="14" t="s">
        <v>465</v>
      </c>
    </row>
    <row r="953" spans="4:4" x14ac:dyDescent="0.25">
      <c r="D953" s="15" t="s">
        <v>466</v>
      </c>
    </row>
    <row r="954" spans="4:4" x14ac:dyDescent="0.25">
      <c r="D954" s="14" t="s">
        <v>467</v>
      </c>
    </row>
    <row r="955" spans="4:4" x14ac:dyDescent="0.25">
      <c r="D955" s="14" t="s">
        <v>743</v>
      </c>
    </row>
    <row r="956" spans="4:4" x14ac:dyDescent="0.25">
      <c r="D956" s="14" t="s">
        <v>744</v>
      </c>
    </row>
    <row r="957" spans="4:4" x14ac:dyDescent="0.25">
      <c r="D957" s="14" t="s">
        <v>458</v>
      </c>
    </row>
    <row r="958" spans="4:4" x14ac:dyDescent="0.25">
      <c r="D958" s="15" t="s">
        <v>459</v>
      </c>
    </row>
    <row r="959" spans="4:4" x14ac:dyDescent="0.25">
      <c r="D959" s="15" t="s">
        <v>460</v>
      </c>
    </row>
    <row r="960" spans="4:4" x14ac:dyDescent="0.25">
      <c r="D960" s="14" t="s">
        <v>461</v>
      </c>
    </row>
    <row r="961" spans="4:4" x14ac:dyDescent="0.25">
      <c r="D961" s="15" t="s">
        <v>462</v>
      </c>
    </row>
    <row r="962" spans="4:4" x14ac:dyDescent="0.25">
      <c r="D962" s="15" t="s">
        <v>463</v>
      </c>
    </row>
    <row r="963" spans="4:4" x14ac:dyDescent="0.25">
      <c r="D963" s="14" t="s">
        <v>464</v>
      </c>
    </row>
    <row r="964" spans="4:4" x14ac:dyDescent="0.25">
      <c r="D964" s="15" t="s">
        <v>745</v>
      </c>
    </row>
    <row r="965" spans="4:4" x14ac:dyDescent="0.25">
      <c r="D965" s="14" t="s">
        <v>465</v>
      </c>
    </row>
    <row r="966" spans="4:4" x14ac:dyDescent="0.25">
      <c r="D966" s="15" t="s">
        <v>746</v>
      </c>
    </row>
    <row r="967" spans="4:4" x14ac:dyDescent="0.25">
      <c r="D967" s="14" t="s">
        <v>467</v>
      </c>
    </row>
    <row r="968" spans="4:4" x14ac:dyDescent="0.25">
      <c r="D968" s="14" t="s">
        <v>632</v>
      </c>
    </row>
    <row r="969" spans="4:4" x14ac:dyDescent="0.25">
      <c r="D969" s="14" t="s">
        <v>747</v>
      </c>
    </row>
    <row r="970" spans="4:4" x14ac:dyDescent="0.25">
      <c r="D970" s="14" t="s">
        <v>458</v>
      </c>
    </row>
    <row r="971" spans="4:4" x14ac:dyDescent="0.25">
      <c r="D971" s="15" t="s">
        <v>459</v>
      </c>
    </row>
    <row r="972" spans="4:4" x14ac:dyDescent="0.25">
      <c r="D972" s="15" t="s">
        <v>460</v>
      </c>
    </row>
    <row r="973" spans="4:4" x14ac:dyDescent="0.25">
      <c r="D973" s="14" t="s">
        <v>461</v>
      </c>
    </row>
    <row r="974" spans="4:4" x14ac:dyDescent="0.25">
      <c r="D974" s="15" t="s">
        <v>462</v>
      </c>
    </row>
    <row r="975" spans="4:4" x14ac:dyDescent="0.25">
      <c r="D975" s="15" t="s">
        <v>463</v>
      </c>
    </row>
    <row r="976" spans="4:4" x14ac:dyDescent="0.25">
      <c r="D976" s="14" t="s">
        <v>464</v>
      </c>
    </row>
    <row r="977" spans="4:4" x14ac:dyDescent="0.25">
      <c r="D977" s="15" t="s">
        <v>748</v>
      </c>
    </row>
    <row r="978" spans="4:4" x14ac:dyDescent="0.25">
      <c r="D978" s="14" t="s">
        <v>465</v>
      </c>
    </row>
    <row r="979" spans="4:4" x14ac:dyDescent="0.25">
      <c r="D979" s="15" t="s">
        <v>466</v>
      </c>
    </row>
    <row r="980" spans="4:4" x14ac:dyDescent="0.25">
      <c r="D980" s="14" t="s">
        <v>467</v>
      </c>
    </row>
    <row r="981" spans="4:4" x14ac:dyDescent="0.25">
      <c r="D981" s="14" t="s">
        <v>629</v>
      </c>
    </row>
    <row r="982" spans="4:4" x14ac:dyDescent="0.25">
      <c r="D982" s="14" t="s">
        <v>749</v>
      </c>
    </row>
    <row r="983" spans="4:4" x14ac:dyDescent="0.25">
      <c r="D983" s="14" t="s">
        <v>458</v>
      </c>
    </row>
    <row r="984" spans="4:4" x14ac:dyDescent="0.25">
      <c r="D984" s="15" t="s">
        <v>459</v>
      </c>
    </row>
    <row r="985" spans="4:4" x14ac:dyDescent="0.25">
      <c r="D985" s="15" t="s">
        <v>460</v>
      </c>
    </row>
    <row r="986" spans="4:4" x14ac:dyDescent="0.25">
      <c r="D986" s="14" t="s">
        <v>461</v>
      </c>
    </row>
    <row r="987" spans="4:4" x14ac:dyDescent="0.25">
      <c r="D987" s="15" t="s">
        <v>462</v>
      </c>
    </row>
    <row r="988" spans="4:4" x14ac:dyDescent="0.25">
      <c r="D988" s="15" t="s">
        <v>463</v>
      </c>
    </row>
    <row r="989" spans="4:4" x14ac:dyDescent="0.25">
      <c r="D989" s="14" t="s">
        <v>464</v>
      </c>
    </row>
    <row r="990" spans="4:4" x14ac:dyDescent="0.25">
      <c r="D990" s="15" t="s">
        <v>750</v>
      </c>
    </row>
    <row r="991" spans="4:4" x14ac:dyDescent="0.25">
      <c r="D991" s="14" t="s">
        <v>465</v>
      </c>
    </row>
    <row r="992" spans="4:4" x14ac:dyDescent="0.25">
      <c r="D992" s="15" t="s">
        <v>468</v>
      </c>
    </row>
    <row r="993" spans="4:4" x14ac:dyDescent="0.25">
      <c r="D993" s="14" t="s">
        <v>467</v>
      </c>
    </row>
    <row r="994" spans="4:4" x14ac:dyDescent="0.25">
      <c r="D994" s="14" t="s">
        <v>724</v>
      </c>
    </row>
    <row r="995" spans="4:4" x14ac:dyDescent="0.25">
      <c r="D995" s="14" t="s">
        <v>751</v>
      </c>
    </row>
    <row r="996" spans="4:4" x14ac:dyDescent="0.25">
      <c r="D996" s="14" t="s">
        <v>458</v>
      </c>
    </row>
    <row r="997" spans="4:4" x14ac:dyDescent="0.25">
      <c r="D997" s="15" t="s">
        <v>459</v>
      </c>
    </row>
    <row r="998" spans="4:4" x14ac:dyDescent="0.25">
      <c r="D998" s="15" t="s">
        <v>460</v>
      </c>
    </row>
    <row r="999" spans="4:4" x14ac:dyDescent="0.25">
      <c r="D999" s="14" t="s">
        <v>461</v>
      </c>
    </row>
    <row r="1000" spans="4:4" x14ac:dyDescent="0.25">
      <c r="D1000" s="15" t="s">
        <v>462</v>
      </c>
    </row>
    <row r="1001" spans="4:4" x14ac:dyDescent="0.25">
      <c r="D1001" s="15" t="s">
        <v>463</v>
      </c>
    </row>
    <row r="1002" spans="4:4" x14ac:dyDescent="0.25">
      <c r="D1002" s="14" t="s">
        <v>464</v>
      </c>
    </row>
    <row r="1003" spans="4:4" x14ac:dyDescent="0.25">
      <c r="D1003" s="15" t="s">
        <v>752</v>
      </c>
    </row>
    <row r="1004" spans="4:4" x14ac:dyDescent="0.25">
      <c r="D1004" s="14" t="s">
        <v>465</v>
      </c>
    </row>
    <row r="1005" spans="4:4" x14ac:dyDescent="0.25">
      <c r="D1005" s="15" t="s">
        <v>468</v>
      </c>
    </row>
    <row r="1006" spans="4:4" x14ac:dyDescent="0.25">
      <c r="D1006" s="14" t="s">
        <v>467</v>
      </c>
    </row>
    <row r="1007" spans="4:4" x14ac:dyDescent="0.25">
      <c r="D1007" s="14" t="s">
        <v>629</v>
      </c>
    </row>
    <row r="1008" spans="4:4" x14ac:dyDescent="0.25">
      <c r="D1008" s="14" t="s">
        <v>753</v>
      </c>
    </row>
    <row r="1009" spans="4:4" x14ac:dyDescent="0.25">
      <c r="D1009" s="14" t="s">
        <v>458</v>
      </c>
    </row>
    <row r="1010" spans="4:4" x14ac:dyDescent="0.25">
      <c r="D1010" s="15" t="s">
        <v>459</v>
      </c>
    </row>
    <row r="1011" spans="4:4" x14ac:dyDescent="0.25">
      <c r="D1011" s="15" t="s">
        <v>460</v>
      </c>
    </row>
    <row r="1012" spans="4:4" x14ac:dyDescent="0.25">
      <c r="D1012" s="14" t="s">
        <v>461</v>
      </c>
    </row>
    <row r="1013" spans="4:4" x14ac:dyDescent="0.25">
      <c r="D1013" s="15" t="s">
        <v>462</v>
      </c>
    </row>
    <row r="1014" spans="4:4" x14ac:dyDescent="0.25">
      <c r="D1014" s="15" t="s">
        <v>463</v>
      </c>
    </row>
    <row r="1015" spans="4:4" x14ac:dyDescent="0.25">
      <c r="D1015" s="14" t="s">
        <v>464</v>
      </c>
    </row>
    <row r="1016" spans="4:4" x14ac:dyDescent="0.25">
      <c r="D1016" s="15" t="s">
        <v>754</v>
      </c>
    </row>
    <row r="1017" spans="4:4" x14ac:dyDescent="0.25">
      <c r="D1017" s="14" t="s">
        <v>465</v>
      </c>
    </row>
    <row r="1018" spans="4:4" x14ac:dyDescent="0.25">
      <c r="D1018" s="15" t="s">
        <v>468</v>
      </c>
    </row>
    <row r="1019" spans="4:4" x14ac:dyDescent="0.25">
      <c r="D1019" s="14" t="s">
        <v>467</v>
      </c>
    </row>
    <row r="1020" spans="4:4" x14ac:dyDescent="0.25">
      <c r="D1020" s="14" t="s">
        <v>743</v>
      </c>
    </row>
    <row r="1021" spans="4:4" x14ac:dyDescent="0.25">
      <c r="D1021" s="14" t="s">
        <v>755</v>
      </c>
    </row>
    <row r="1022" spans="4:4" x14ac:dyDescent="0.25">
      <c r="D1022" s="14" t="s">
        <v>458</v>
      </c>
    </row>
    <row r="1023" spans="4:4" x14ac:dyDescent="0.25">
      <c r="D1023" s="15" t="s">
        <v>459</v>
      </c>
    </row>
    <row r="1024" spans="4:4" x14ac:dyDescent="0.25">
      <c r="D1024" s="15" t="s">
        <v>460</v>
      </c>
    </row>
    <row r="1025" spans="4:4" x14ac:dyDescent="0.25">
      <c r="D1025" s="14" t="s">
        <v>461</v>
      </c>
    </row>
    <row r="1026" spans="4:4" x14ac:dyDescent="0.25">
      <c r="D1026" s="15" t="s">
        <v>462</v>
      </c>
    </row>
    <row r="1027" spans="4:4" x14ac:dyDescent="0.25">
      <c r="D1027" s="15" t="s">
        <v>463</v>
      </c>
    </row>
    <row r="1028" spans="4:4" x14ac:dyDescent="0.25">
      <c r="D1028" s="14" t="s">
        <v>464</v>
      </c>
    </row>
    <row r="1029" spans="4:4" x14ac:dyDescent="0.25">
      <c r="D1029" s="15" t="s">
        <v>756</v>
      </c>
    </row>
    <row r="1030" spans="4:4" x14ac:dyDescent="0.25">
      <c r="D1030" s="14" t="s">
        <v>465</v>
      </c>
    </row>
    <row r="1031" spans="4:4" x14ac:dyDescent="0.25">
      <c r="D1031" s="15" t="s">
        <v>468</v>
      </c>
    </row>
    <row r="1032" spans="4:4" x14ac:dyDescent="0.25">
      <c r="D1032" s="14" t="s">
        <v>467</v>
      </c>
    </row>
    <row r="1033" spans="4:4" x14ac:dyDescent="0.25">
      <c r="D1033" s="14" t="s">
        <v>713</v>
      </c>
    </row>
    <row r="1034" spans="4:4" x14ac:dyDescent="0.25">
      <c r="D1034" s="14" t="s">
        <v>757</v>
      </c>
    </row>
    <row r="1035" spans="4:4" x14ac:dyDescent="0.25">
      <c r="D1035" s="14" t="s">
        <v>458</v>
      </c>
    </row>
    <row r="1036" spans="4:4" x14ac:dyDescent="0.25">
      <c r="D1036" s="15" t="s">
        <v>459</v>
      </c>
    </row>
    <row r="1037" spans="4:4" x14ac:dyDescent="0.25">
      <c r="D1037" s="15" t="s">
        <v>460</v>
      </c>
    </row>
    <row r="1038" spans="4:4" x14ac:dyDescent="0.25">
      <c r="D1038" s="14" t="s">
        <v>461</v>
      </c>
    </row>
    <row r="1039" spans="4:4" x14ac:dyDescent="0.25">
      <c r="D1039" s="15" t="s">
        <v>462</v>
      </c>
    </row>
    <row r="1040" spans="4:4" x14ac:dyDescent="0.25">
      <c r="D1040" s="15" t="s">
        <v>463</v>
      </c>
    </row>
    <row r="1041" spans="4:4" x14ac:dyDescent="0.25">
      <c r="D1041" s="14" t="s">
        <v>464</v>
      </c>
    </row>
    <row r="1042" spans="4:4" x14ac:dyDescent="0.25">
      <c r="D1042" s="15" t="s">
        <v>758</v>
      </c>
    </row>
    <row r="1043" spans="4:4" x14ac:dyDescent="0.25">
      <c r="D1043" s="14" t="s">
        <v>465</v>
      </c>
    </row>
    <row r="1044" spans="4:4" x14ac:dyDescent="0.25">
      <c r="D1044" s="15" t="s">
        <v>470</v>
      </c>
    </row>
    <row r="1045" spans="4:4" x14ac:dyDescent="0.25">
      <c r="D1045" s="14" t="s">
        <v>467</v>
      </c>
    </row>
    <row r="1046" spans="4:4" x14ac:dyDescent="0.25">
      <c r="D1046" s="14" t="s">
        <v>724</v>
      </c>
    </row>
    <row r="1047" spans="4:4" x14ac:dyDescent="0.25">
      <c r="D1047" s="14" t="s">
        <v>759</v>
      </c>
    </row>
    <row r="1048" spans="4:4" x14ac:dyDescent="0.25">
      <c r="D1048" s="14" t="s">
        <v>458</v>
      </c>
    </row>
    <row r="1049" spans="4:4" x14ac:dyDescent="0.25">
      <c r="D1049" s="15" t="s">
        <v>459</v>
      </c>
    </row>
    <row r="1050" spans="4:4" x14ac:dyDescent="0.25">
      <c r="D1050" s="15" t="s">
        <v>460</v>
      </c>
    </row>
    <row r="1051" spans="4:4" x14ac:dyDescent="0.25">
      <c r="D1051" s="14" t="s">
        <v>461</v>
      </c>
    </row>
    <row r="1052" spans="4:4" x14ac:dyDescent="0.25">
      <c r="D1052" s="15" t="s">
        <v>462</v>
      </c>
    </row>
    <row r="1053" spans="4:4" x14ac:dyDescent="0.25">
      <c r="D1053" s="15" t="s">
        <v>463</v>
      </c>
    </row>
    <row r="1054" spans="4:4" x14ac:dyDescent="0.25">
      <c r="D1054" s="14" t="s">
        <v>464</v>
      </c>
    </row>
    <row r="1055" spans="4:4" x14ac:dyDescent="0.25">
      <c r="D1055" s="15" t="s">
        <v>752</v>
      </c>
    </row>
    <row r="1056" spans="4:4" x14ac:dyDescent="0.25">
      <c r="D1056" s="14" t="s">
        <v>465</v>
      </c>
    </row>
    <row r="1057" spans="4:4" x14ac:dyDescent="0.25">
      <c r="D1057" s="15" t="s">
        <v>466</v>
      </c>
    </row>
    <row r="1058" spans="4:4" x14ac:dyDescent="0.25">
      <c r="D1058" s="14" t="s">
        <v>467</v>
      </c>
    </row>
    <row r="1059" spans="4:4" x14ac:dyDescent="0.25">
      <c r="D1059" s="14" t="s">
        <v>728</v>
      </c>
    </row>
    <row r="1060" spans="4:4" x14ac:dyDescent="0.25">
      <c r="D1060" s="14" t="s">
        <v>760</v>
      </c>
    </row>
    <row r="1061" spans="4:4" x14ac:dyDescent="0.25">
      <c r="D1061" s="14" t="s">
        <v>458</v>
      </c>
    </row>
    <row r="1062" spans="4:4" x14ac:dyDescent="0.25">
      <c r="D1062" s="15" t="s">
        <v>459</v>
      </c>
    </row>
    <row r="1063" spans="4:4" x14ac:dyDescent="0.25">
      <c r="D1063" s="15" t="s">
        <v>460</v>
      </c>
    </row>
    <row r="1064" spans="4:4" x14ac:dyDescent="0.25">
      <c r="D1064" s="14" t="s">
        <v>461</v>
      </c>
    </row>
    <row r="1065" spans="4:4" x14ac:dyDescent="0.25">
      <c r="D1065" s="15" t="s">
        <v>462</v>
      </c>
    </row>
    <row r="1066" spans="4:4" x14ac:dyDescent="0.25">
      <c r="D1066" s="15" t="s">
        <v>463</v>
      </c>
    </row>
    <row r="1067" spans="4:4" x14ac:dyDescent="0.25">
      <c r="D1067" s="14" t="s">
        <v>464</v>
      </c>
    </row>
    <row r="1068" spans="4:4" x14ac:dyDescent="0.25">
      <c r="D1068" s="15" t="s">
        <v>761</v>
      </c>
    </row>
    <row r="1069" spans="4:4" x14ac:dyDescent="0.25">
      <c r="D1069" s="14" t="s">
        <v>465</v>
      </c>
    </row>
    <row r="1070" spans="4:4" x14ac:dyDescent="0.25">
      <c r="D1070" s="15" t="s">
        <v>470</v>
      </c>
    </row>
    <row r="1071" spans="4:4" x14ac:dyDescent="0.25">
      <c r="D1071" s="14" t="s">
        <v>467</v>
      </c>
    </row>
    <row r="1072" spans="4:4" x14ac:dyDescent="0.25">
      <c r="D1072" s="14" t="s">
        <v>715</v>
      </c>
    </row>
    <row r="1073" spans="4:4" x14ac:dyDescent="0.25">
      <c r="D1073" s="14" t="s">
        <v>762</v>
      </c>
    </row>
    <row r="1074" spans="4:4" x14ac:dyDescent="0.25">
      <c r="D1074" s="14" t="s">
        <v>458</v>
      </c>
    </row>
    <row r="1075" spans="4:4" x14ac:dyDescent="0.25">
      <c r="D1075" s="15" t="s">
        <v>459</v>
      </c>
    </row>
    <row r="1076" spans="4:4" x14ac:dyDescent="0.25">
      <c r="D1076" s="15" t="s">
        <v>460</v>
      </c>
    </row>
    <row r="1077" spans="4:4" x14ac:dyDescent="0.25">
      <c r="D1077" s="14" t="s">
        <v>461</v>
      </c>
    </row>
    <row r="1078" spans="4:4" x14ac:dyDescent="0.25">
      <c r="D1078" s="15" t="s">
        <v>462</v>
      </c>
    </row>
    <row r="1079" spans="4:4" x14ac:dyDescent="0.25">
      <c r="D1079" s="15" t="s">
        <v>463</v>
      </c>
    </row>
    <row r="1080" spans="4:4" x14ac:dyDescent="0.25">
      <c r="D1080" s="14" t="s">
        <v>464</v>
      </c>
    </row>
    <row r="1081" spans="4:4" x14ac:dyDescent="0.25">
      <c r="D1081" s="15" t="s">
        <v>763</v>
      </c>
    </row>
    <row r="1082" spans="4:4" x14ac:dyDescent="0.25">
      <c r="D1082" s="14" t="s">
        <v>465</v>
      </c>
    </row>
    <row r="1083" spans="4:4" x14ac:dyDescent="0.25">
      <c r="D1083" s="15" t="s">
        <v>721</v>
      </c>
    </row>
    <row r="1084" spans="4:4" x14ac:dyDescent="0.25">
      <c r="D1084" s="14" t="s">
        <v>467</v>
      </c>
    </row>
    <row r="1085" spans="4:4" x14ac:dyDescent="0.25">
      <c r="D1085" s="14" t="s">
        <v>728</v>
      </c>
    </row>
    <row r="1086" spans="4:4" x14ac:dyDescent="0.25">
      <c r="D1086" s="14" t="s">
        <v>760</v>
      </c>
    </row>
    <row r="1087" spans="4:4" x14ac:dyDescent="0.25">
      <c r="D1087" s="14" t="s">
        <v>458</v>
      </c>
    </row>
    <row r="1088" spans="4:4" x14ac:dyDescent="0.25">
      <c r="D1088" s="15" t="s">
        <v>459</v>
      </c>
    </row>
    <row r="1089" spans="4:4" x14ac:dyDescent="0.25">
      <c r="D1089" s="15" t="s">
        <v>460</v>
      </c>
    </row>
    <row r="1090" spans="4:4" x14ac:dyDescent="0.25">
      <c r="D1090" s="14" t="s">
        <v>461</v>
      </c>
    </row>
    <row r="1091" spans="4:4" x14ac:dyDescent="0.25">
      <c r="D1091" s="15" t="s">
        <v>462</v>
      </c>
    </row>
    <row r="1092" spans="4:4" x14ac:dyDescent="0.25">
      <c r="D1092" s="15" t="s">
        <v>463</v>
      </c>
    </row>
    <row r="1093" spans="4:4" x14ac:dyDescent="0.25">
      <c r="D1093" s="14" t="s">
        <v>464</v>
      </c>
    </row>
    <row r="1094" spans="4:4" x14ac:dyDescent="0.25">
      <c r="D1094" s="14" t="s">
        <v>764</v>
      </c>
    </row>
    <row r="1095" spans="4:4" x14ac:dyDescent="0.25">
      <c r="D1095" s="14" t="s">
        <v>465</v>
      </c>
    </row>
    <row r="1096" spans="4:4" x14ac:dyDescent="0.25">
      <c r="D1096" s="15" t="s">
        <v>466</v>
      </c>
    </row>
    <row r="1097" spans="4:4" x14ac:dyDescent="0.25">
      <c r="D1097" s="14" t="s">
        <v>467</v>
      </c>
    </row>
    <row r="1098" spans="4:4" x14ac:dyDescent="0.25">
      <c r="D1098" s="14" t="s">
        <v>629</v>
      </c>
    </row>
    <row r="1099" spans="4:4" x14ac:dyDescent="0.25">
      <c r="D1099" s="14" t="s">
        <v>765</v>
      </c>
    </row>
    <row r="1100" spans="4:4" x14ac:dyDescent="0.25">
      <c r="D1100" s="14" t="s">
        <v>458</v>
      </c>
    </row>
    <row r="1101" spans="4:4" x14ac:dyDescent="0.25">
      <c r="D1101" s="15" t="s">
        <v>459</v>
      </c>
    </row>
    <row r="1102" spans="4:4" x14ac:dyDescent="0.25">
      <c r="D1102" s="15" t="s">
        <v>460</v>
      </c>
    </row>
    <row r="1103" spans="4:4" x14ac:dyDescent="0.25">
      <c r="D1103" s="14" t="s">
        <v>461</v>
      </c>
    </row>
    <row r="1104" spans="4:4" x14ac:dyDescent="0.25">
      <c r="D1104" s="15" t="s">
        <v>462</v>
      </c>
    </row>
    <row r="1105" spans="4:4" x14ac:dyDescent="0.25">
      <c r="D1105" s="15" t="s">
        <v>463</v>
      </c>
    </row>
    <row r="1106" spans="4:4" x14ac:dyDescent="0.25">
      <c r="D1106" s="14" t="s">
        <v>464</v>
      </c>
    </row>
    <row r="1107" spans="4:4" x14ac:dyDescent="0.25">
      <c r="D1107" s="15" t="s">
        <v>766</v>
      </c>
    </row>
    <row r="1108" spans="4:4" x14ac:dyDescent="0.25">
      <c r="D1108" s="14" t="s">
        <v>465</v>
      </c>
    </row>
    <row r="1109" spans="4:4" x14ac:dyDescent="0.25">
      <c r="D1109" s="15" t="s">
        <v>468</v>
      </c>
    </row>
    <row r="1110" spans="4:4" x14ac:dyDescent="0.25">
      <c r="D1110" s="14" t="s">
        <v>467</v>
      </c>
    </row>
    <row r="1111" spans="4:4" x14ac:dyDescent="0.25">
      <c r="D1111" s="14" t="s">
        <v>1172</v>
      </c>
    </row>
    <row r="1112" spans="4:4" x14ac:dyDescent="0.25">
      <c r="D1112" s="14" t="s">
        <v>629</v>
      </c>
    </row>
    <row r="1113" spans="4:4" x14ac:dyDescent="0.25">
      <c r="D1113" s="14" t="s">
        <v>765</v>
      </c>
    </row>
    <row r="1114" spans="4:4" x14ac:dyDescent="0.25">
      <c r="D1114" s="14" t="s">
        <v>458</v>
      </c>
    </row>
    <row r="1115" spans="4:4" x14ac:dyDescent="0.25">
      <c r="D1115" s="15" t="s">
        <v>459</v>
      </c>
    </row>
    <row r="1116" spans="4:4" x14ac:dyDescent="0.25">
      <c r="D1116" s="15" t="s">
        <v>460</v>
      </c>
    </row>
    <row r="1117" spans="4:4" x14ac:dyDescent="0.25">
      <c r="D1117" s="14" t="s">
        <v>461</v>
      </c>
    </row>
    <row r="1118" spans="4:4" x14ac:dyDescent="0.25">
      <c r="D1118" s="15" t="s">
        <v>462</v>
      </c>
    </row>
    <row r="1119" spans="4:4" x14ac:dyDescent="0.25">
      <c r="D1119" s="15" t="s">
        <v>463</v>
      </c>
    </row>
    <row r="1120" spans="4:4" x14ac:dyDescent="0.25">
      <c r="D1120" s="14" t="s">
        <v>464</v>
      </c>
    </row>
    <row r="1121" spans="4:4" x14ac:dyDescent="0.25">
      <c r="D1121" s="15" t="s">
        <v>768</v>
      </c>
    </row>
    <row r="1122" spans="4:4" x14ac:dyDescent="0.25">
      <c r="D1122" s="14" t="s">
        <v>465</v>
      </c>
    </row>
    <row r="1123" spans="4:4" x14ac:dyDescent="0.25">
      <c r="D1123" s="15" t="s">
        <v>466</v>
      </c>
    </row>
    <row r="1124" spans="4:4" x14ac:dyDescent="0.25">
      <c r="D1124" s="14" t="s">
        <v>467</v>
      </c>
    </row>
    <row r="1125" spans="4:4" x14ac:dyDescent="0.25">
      <c r="D1125" s="14" t="s">
        <v>733</v>
      </c>
    </row>
    <row r="1126" spans="4:4" x14ac:dyDescent="0.25">
      <c r="D1126" s="14" t="s">
        <v>767</v>
      </c>
    </row>
    <row r="1127" spans="4:4" x14ac:dyDescent="0.25">
      <c r="D1127" s="14" t="s">
        <v>458</v>
      </c>
    </row>
    <row r="1128" spans="4:4" x14ac:dyDescent="0.25">
      <c r="D1128" s="15" t="s">
        <v>459</v>
      </c>
    </row>
    <row r="1129" spans="4:4" x14ac:dyDescent="0.25">
      <c r="D1129" s="15" t="s">
        <v>460</v>
      </c>
    </row>
    <row r="1130" spans="4:4" x14ac:dyDescent="0.25">
      <c r="D1130" s="14" t="s">
        <v>461</v>
      </c>
    </row>
    <row r="1131" spans="4:4" x14ac:dyDescent="0.25">
      <c r="D1131" s="15" t="s">
        <v>462</v>
      </c>
    </row>
    <row r="1132" spans="4:4" x14ac:dyDescent="0.25">
      <c r="D1132" s="15" t="s">
        <v>463</v>
      </c>
    </row>
    <row r="1133" spans="4:4" x14ac:dyDescent="0.25">
      <c r="D1133" s="14" t="s">
        <v>464</v>
      </c>
    </row>
    <row r="1134" spans="4:4" x14ac:dyDescent="0.25">
      <c r="D1134" s="15" t="s">
        <v>769</v>
      </c>
    </row>
    <row r="1135" spans="4:4" x14ac:dyDescent="0.25">
      <c r="D1135" s="14" t="s">
        <v>465</v>
      </c>
    </row>
    <row r="1136" spans="4:4" x14ac:dyDescent="0.25">
      <c r="D1136" s="15" t="s">
        <v>466</v>
      </c>
    </row>
    <row r="1137" spans="4:4" x14ac:dyDescent="0.25">
      <c r="D1137" s="14" t="s">
        <v>467</v>
      </c>
    </row>
    <row r="1138" spans="4:4" x14ac:dyDescent="0.25">
      <c r="D1138" s="14" t="s">
        <v>629</v>
      </c>
    </row>
    <row r="1139" spans="4:4" x14ac:dyDescent="0.25">
      <c r="D1139" s="14" t="s">
        <v>765</v>
      </c>
    </row>
    <row r="1140" spans="4:4" x14ac:dyDescent="0.25">
      <c r="D1140" s="14" t="s">
        <v>458</v>
      </c>
    </row>
    <row r="1141" spans="4:4" x14ac:dyDescent="0.25">
      <c r="D1141" s="15" t="s">
        <v>459</v>
      </c>
    </row>
    <row r="1142" spans="4:4" x14ac:dyDescent="0.25">
      <c r="D1142" s="15" t="s">
        <v>460</v>
      </c>
    </row>
    <row r="1143" spans="4:4" x14ac:dyDescent="0.25">
      <c r="D1143" s="14" t="s">
        <v>461</v>
      </c>
    </row>
    <row r="1144" spans="4:4" x14ac:dyDescent="0.25">
      <c r="D1144" s="15" t="s">
        <v>462</v>
      </c>
    </row>
    <row r="1145" spans="4:4" x14ac:dyDescent="0.25">
      <c r="D1145" s="15" t="s">
        <v>463</v>
      </c>
    </row>
    <row r="1146" spans="4:4" x14ac:dyDescent="0.25">
      <c r="D1146" s="14" t="s">
        <v>464</v>
      </c>
    </row>
    <row r="1147" spans="4:4" x14ac:dyDescent="0.25">
      <c r="D1147" s="14" t="s">
        <v>770</v>
      </c>
    </row>
    <row r="1148" spans="4:4" x14ac:dyDescent="0.25">
      <c r="D1148" s="14" t="s">
        <v>465</v>
      </c>
    </row>
    <row r="1149" spans="4:4" x14ac:dyDescent="0.25">
      <c r="D1149" s="15" t="s">
        <v>466</v>
      </c>
    </row>
    <row r="1150" spans="4:4" x14ac:dyDescent="0.25">
      <c r="D1150" s="14" t="s">
        <v>467</v>
      </c>
    </row>
    <row r="1151" spans="4:4" x14ac:dyDescent="0.25">
      <c r="D1151" s="14" t="s">
        <v>743</v>
      </c>
    </row>
    <row r="1152" spans="4:4" x14ac:dyDescent="0.25">
      <c r="D1152" s="14" t="s">
        <v>771</v>
      </c>
    </row>
    <row r="1153" spans="4:4" x14ac:dyDescent="0.25">
      <c r="D1153" s="14" t="s">
        <v>458</v>
      </c>
    </row>
    <row r="1154" spans="4:4" x14ac:dyDescent="0.25">
      <c r="D1154" s="15" t="s">
        <v>459</v>
      </c>
    </row>
    <row r="1155" spans="4:4" x14ac:dyDescent="0.25">
      <c r="D1155" s="15" t="s">
        <v>460</v>
      </c>
    </row>
    <row r="1156" spans="4:4" x14ac:dyDescent="0.25">
      <c r="D1156" s="14" t="s">
        <v>461</v>
      </c>
    </row>
    <row r="1157" spans="4:4" x14ac:dyDescent="0.25">
      <c r="D1157" s="15" t="s">
        <v>462</v>
      </c>
    </row>
    <row r="1158" spans="4:4" x14ac:dyDescent="0.25">
      <c r="D1158" s="15" t="s">
        <v>463</v>
      </c>
    </row>
    <row r="1159" spans="4:4" x14ac:dyDescent="0.25">
      <c r="D1159" s="14" t="s">
        <v>464</v>
      </c>
    </row>
    <row r="1160" spans="4:4" x14ac:dyDescent="0.25">
      <c r="D1160" s="15" t="s">
        <v>772</v>
      </c>
    </row>
    <row r="1161" spans="4:4" x14ac:dyDescent="0.25">
      <c r="D1161" s="14" t="s">
        <v>465</v>
      </c>
    </row>
    <row r="1162" spans="4:4" x14ac:dyDescent="0.25">
      <c r="D1162" s="15" t="s">
        <v>466</v>
      </c>
    </row>
    <row r="1163" spans="4:4" x14ac:dyDescent="0.25">
      <c r="D1163" s="14" t="s">
        <v>467</v>
      </c>
    </row>
    <row r="1164" spans="4:4" x14ac:dyDescent="0.25">
      <c r="D1164" s="14" t="s">
        <v>1154</v>
      </c>
    </row>
    <row r="1165" spans="4:4" x14ac:dyDescent="0.25">
      <c r="D1165" s="14" t="s">
        <v>1263</v>
      </c>
    </row>
    <row r="1166" spans="4:4" x14ac:dyDescent="0.25">
      <c r="D1166" s="14" t="s">
        <v>458</v>
      </c>
    </row>
    <row r="1167" spans="4:4" x14ac:dyDescent="0.25">
      <c r="D1167" s="15" t="s">
        <v>459</v>
      </c>
    </row>
    <row r="1168" spans="4:4" x14ac:dyDescent="0.25">
      <c r="D1168" s="15" t="s">
        <v>460</v>
      </c>
    </row>
    <row r="1169" spans="4:4" x14ac:dyDescent="0.25">
      <c r="D1169" s="14" t="s">
        <v>461</v>
      </c>
    </row>
    <row r="1170" spans="4:4" x14ac:dyDescent="0.25">
      <c r="D1170" s="15" t="s">
        <v>462</v>
      </c>
    </row>
    <row r="1171" spans="4:4" x14ac:dyDescent="0.25">
      <c r="D1171" s="15" t="s">
        <v>463</v>
      </c>
    </row>
    <row r="1172" spans="4:4" x14ac:dyDescent="0.25">
      <c r="D1172" s="14" t="s">
        <v>464</v>
      </c>
    </row>
    <row r="1173" spans="4:4" x14ac:dyDescent="0.25">
      <c r="D1173" s="15" t="s">
        <v>1173</v>
      </c>
    </row>
    <row r="1174" spans="4:4" x14ac:dyDescent="0.25">
      <c r="D1174" s="14" t="s">
        <v>465</v>
      </c>
    </row>
    <row r="1175" spans="4:4" x14ac:dyDescent="0.25">
      <c r="D1175" s="15" t="s">
        <v>466</v>
      </c>
    </row>
    <row r="1176" spans="4:4" x14ac:dyDescent="0.25">
      <c r="D1176" s="14" t="s">
        <v>467</v>
      </c>
    </row>
    <row r="1177" spans="4:4" x14ac:dyDescent="0.25">
      <c r="D1177" s="14" t="s">
        <v>631</v>
      </c>
    </row>
    <row r="1178" spans="4:4" x14ac:dyDescent="0.25">
      <c r="D1178" s="14" t="s">
        <v>773</v>
      </c>
    </row>
    <row r="1179" spans="4:4" x14ac:dyDescent="0.25">
      <c r="D1179" s="14" t="s">
        <v>458</v>
      </c>
    </row>
    <row r="1180" spans="4:4" x14ac:dyDescent="0.25">
      <c r="D1180" s="15" t="s">
        <v>459</v>
      </c>
    </row>
    <row r="1181" spans="4:4" x14ac:dyDescent="0.25">
      <c r="D1181" s="15" t="s">
        <v>460</v>
      </c>
    </row>
    <row r="1182" spans="4:4" x14ac:dyDescent="0.25">
      <c r="D1182" s="14" t="s">
        <v>461</v>
      </c>
    </row>
    <row r="1183" spans="4:4" x14ac:dyDescent="0.25">
      <c r="D1183" s="15" t="s">
        <v>462</v>
      </c>
    </row>
    <row r="1184" spans="4:4" x14ac:dyDescent="0.25">
      <c r="D1184" s="15" t="s">
        <v>463</v>
      </c>
    </row>
    <row r="1185" spans="4:4" x14ac:dyDescent="0.25">
      <c r="D1185" s="14" t="s">
        <v>464</v>
      </c>
    </row>
    <row r="1186" spans="4:4" x14ac:dyDescent="0.25">
      <c r="D1186" s="15" t="s">
        <v>774</v>
      </c>
    </row>
    <row r="1187" spans="4:4" x14ac:dyDescent="0.25">
      <c r="D1187" s="14" t="s">
        <v>465</v>
      </c>
    </row>
    <row r="1188" spans="4:4" x14ac:dyDescent="0.25">
      <c r="D1188" s="15" t="s">
        <v>466</v>
      </c>
    </row>
    <row r="1189" spans="4:4" x14ac:dyDescent="0.25">
      <c r="D1189" s="14" t="s">
        <v>467</v>
      </c>
    </row>
    <row r="1190" spans="4:4" x14ac:dyDescent="0.25">
      <c r="D1190" s="14" t="s">
        <v>715</v>
      </c>
    </row>
    <row r="1191" spans="4:4" x14ac:dyDescent="0.25">
      <c r="D1191" s="14" t="s">
        <v>775</v>
      </c>
    </row>
    <row r="1192" spans="4:4" x14ac:dyDescent="0.25">
      <c r="D1192" s="14" t="s">
        <v>458</v>
      </c>
    </row>
    <row r="1193" spans="4:4" x14ac:dyDescent="0.25">
      <c r="D1193" s="15" t="s">
        <v>459</v>
      </c>
    </row>
    <row r="1194" spans="4:4" x14ac:dyDescent="0.25">
      <c r="D1194" s="15" t="s">
        <v>460</v>
      </c>
    </row>
    <row r="1195" spans="4:4" x14ac:dyDescent="0.25">
      <c r="D1195" s="14" t="s">
        <v>461</v>
      </c>
    </row>
    <row r="1196" spans="4:4" x14ac:dyDescent="0.25">
      <c r="D1196" s="15" t="s">
        <v>462</v>
      </c>
    </row>
    <row r="1197" spans="4:4" x14ac:dyDescent="0.25">
      <c r="D1197" s="15" t="s">
        <v>463</v>
      </c>
    </row>
    <row r="1198" spans="4:4" x14ac:dyDescent="0.25">
      <c r="D1198" s="14" t="s">
        <v>464</v>
      </c>
    </row>
    <row r="1199" spans="4:4" x14ac:dyDescent="0.25">
      <c r="D1199" s="15" t="s">
        <v>776</v>
      </c>
    </row>
    <row r="1200" spans="4:4" x14ac:dyDescent="0.25">
      <c r="D1200" s="14" t="s">
        <v>465</v>
      </c>
    </row>
    <row r="1201" spans="4:4" x14ac:dyDescent="0.25">
      <c r="D1201" s="15" t="s">
        <v>732</v>
      </c>
    </row>
    <row r="1202" spans="4:4" x14ac:dyDescent="0.25">
      <c r="D1202" s="14" t="s">
        <v>467</v>
      </c>
    </row>
    <row r="1203" spans="4:4" x14ac:dyDescent="0.25">
      <c r="D1203" s="14" t="s">
        <v>715</v>
      </c>
    </row>
    <row r="1204" spans="4:4" x14ac:dyDescent="0.25">
      <c r="D1204" s="14" t="s">
        <v>777</v>
      </c>
    </row>
    <row r="1205" spans="4:4" x14ac:dyDescent="0.25">
      <c r="D1205" s="14" t="s">
        <v>458</v>
      </c>
    </row>
    <row r="1206" spans="4:4" x14ac:dyDescent="0.25">
      <c r="D1206" s="15" t="s">
        <v>459</v>
      </c>
    </row>
    <row r="1207" spans="4:4" x14ac:dyDescent="0.25">
      <c r="D1207" s="15" t="s">
        <v>460</v>
      </c>
    </row>
    <row r="1208" spans="4:4" x14ac:dyDescent="0.25">
      <c r="D1208" s="14" t="s">
        <v>461</v>
      </c>
    </row>
    <row r="1209" spans="4:4" x14ac:dyDescent="0.25">
      <c r="D1209" s="15" t="s">
        <v>462</v>
      </c>
    </row>
    <row r="1210" spans="4:4" x14ac:dyDescent="0.25">
      <c r="D1210" s="15" t="s">
        <v>463</v>
      </c>
    </row>
    <row r="1211" spans="4:4" x14ac:dyDescent="0.25">
      <c r="D1211" s="14" t="s">
        <v>464</v>
      </c>
    </row>
    <row r="1212" spans="4:4" x14ac:dyDescent="0.25">
      <c r="D1212" s="15" t="s">
        <v>778</v>
      </c>
    </row>
    <row r="1213" spans="4:4" x14ac:dyDescent="0.25">
      <c r="D1213" s="14" t="s">
        <v>465</v>
      </c>
    </row>
    <row r="1214" spans="4:4" x14ac:dyDescent="0.25">
      <c r="D1214" s="15" t="s">
        <v>732</v>
      </c>
    </row>
    <row r="1215" spans="4:4" x14ac:dyDescent="0.25">
      <c r="D1215" s="14" t="s">
        <v>467</v>
      </c>
    </row>
    <row r="1216" spans="4:4" x14ac:dyDescent="0.25">
      <c r="D1216" s="14" t="s">
        <v>733</v>
      </c>
    </row>
    <row r="1217" spans="4:4" x14ac:dyDescent="0.25">
      <c r="D1217" s="14" t="s">
        <v>779</v>
      </c>
    </row>
    <row r="1218" spans="4:4" x14ac:dyDescent="0.25">
      <c r="D1218" s="14" t="s">
        <v>458</v>
      </c>
    </row>
    <row r="1219" spans="4:4" x14ac:dyDescent="0.25">
      <c r="D1219" s="15" t="s">
        <v>459</v>
      </c>
    </row>
    <row r="1220" spans="4:4" x14ac:dyDescent="0.25">
      <c r="D1220" s="15" t="s">
        <v>460</v>
      </c>
    </row>
    <row r="1221" spans="4:4" x14ac:dyDescent="0.25">
      <c r="D1221" s="14" t="s">
        <v>461</v>
      </c>
    </row>
    <row r="1222" spans="4:4" x14ac:dyDescent="0.25">
      <c r="D1222" s="15" t="s">
        <v>462</v>
      </c>
    </row>
    <row r="1223" spans="4:4" x14ac:dyDescent="0.25">
      <c r="D1223" s="15" t="s">
        <v>463</v>
      </c>
    </row>
    <row r="1224" spans="4:4" x14ac:dyDescent="0.25">
      <c r="D1224" s="14" t="s">
        <v>464</v>
      </c>
    </row>
    <row r="1225" spans="4:4" x14ac:dyDescent="0.25">
      <c r="D1225" s="15" t="s">
        <v>780</v>
      </c>
    </row>
    <row r="1226" spans="4:4" x14ac:dyDescent="0.25">
      <c r="D1226" s="14" t="s">
        <v>465</v>
      </c>
    </row>
    <row r="1227" spans="4:4" x14ac:dyDescent="0.25">
      <c r="D1227" s="15" t="s">
        <v>468</v>
      </c>
    </row>
    <row r="1228" spans="4:4" x14ac:dyDescent="0.25">
      <c r="D1228" s="14" t="s">
        <v>467</v>
      </c>
    </row>
    <row r="1229" spans="4:4" x14ac:dyDescent="0.25">
      <c r="D1229" s="14" t="s">
        <v>781</v>
      </c>
    </row>
    <row r="1230" spans="4:4" x14ac:dyDescent="0.25">
      <c r="D1230" s="14" t="s">
        <v>782</v>
      </c>
    </row>
    <row r="1231" spans="4:4" x14ac:dyDescent="0.25">
      <c r="D1231" s="14" t="s">
        <v>458</v>
      </c>
    </row>
    <row r="1232" spans="4:4" x14ac:dyDescent="0.25">
      <c r="D1232" s="15" t="s">
        <v>459</v>
      </c>
    </row>
    <row r="1233" spans="4:4" x14ac:dyDescent="0.25">
      <c r="D1233" s="15" t="s">
        <v>460</v>
      </c>
    </row>
    <row r="1234" spans="4:4" x14ac:dyDescent="0.25">
      <c r="D1234" s="14" t="s">
        <v>461</v>
      </c>
    </row>
    <row r="1235" spans="4:4" x14ac:dyDescent="0.25">
      <c r="D1235" s="15" t="s">
        <v>462</v>
      </c>
    </row>
    <row r="1236" spans="4:4" x14ac:dyDescent="0.25">
      <c r="D1236" s="15" t="s">
        <v>463</v>
      </c>
    </row>
    <row r="1237" spans="4:4" x14ac:dyDescent="0.25">
      <c r="D1237" s="14" t="s">
        <v>464</v>
      </c>
    </row>
    <row r="1238" spans="4:4" x14ac:dyDescent="0.25">
      <c r="D1238" s="15" t="s">
        <v>783</v>
      </c>
    </row>
    <row r="1239" spans="4:4" x14ac:dyDescent="0.25">
      <c r="D1239" s="14" t="s">
        <v>465</v>
      </c>
    </row>
    <row r="1240" spans="4:4" x14ac:dyDescent="0.25">
      <c r="D1240" s="15" t="s">
        <v>466</v>
      </c>
    </row>
    <row r="1241" spans="4:4" x14ac:dyDescent="0.25">
      <c r="D1241" s="14" t="s">
        <v>467</v>
      </c>
    </row>
    <row r="1242" spans="4:4" x14ac:dyDescent="0.25">
      <c r="D1242" s="14" t="s">
        <v>631</v>
      </c>
    </row>
    <row r="1243" spans="4:4" x14ac:dyDescent="0.25">
      <c r="D1243" s="14" t="s">
        <v>784</v>
      </c>
    </row>
    <row r="1244" spans="4:4" x14ac:dyDescent="0.25">
      <c r="D1244" s="14" t="s">
        <v>458</v>
      </c>
    </row>
    <row r="1245" spans="4:4" x14ac:dyDescent="0.25">
      <c r="D1245" s="15" t="s">
        <v>459</v>
      </c>
    </row>
    <row r="1246" spans="4:4" x14ac:dyDescent="0.25">
      <c r="D1246" s="15" t="s">
        <v>460</v>
      </c>
    </row>
    <row r="1247" spans="4:4" x14ac:dyDescent="0.25">
      <c r="D1247" s="14" t="s">
        <v>461</v>
      </c>
    </row>
    <row r="1248" spans="4:4" x14ac:dyDescent="0.25">
      <c r="D1248" s="15" t="s">
        <v>462</v>
      </c>
    </row>
    <row r="1249" spans="4:4" x14ac:dyDescent="0.25">
      <c r="D1249" s="15" t="s">
        <v>463</v>
      </c>
    </row>
    <row r="1250" spans="4:4" x14ac:dyDescent="0.25">
      <c r="D1250" s="14" t="s">
        <v>464</v>
      </c>
    </row>
    <row r="1251" spans="4:4" x14ac:dyDescent="0.25">
      <c r="D1251" s="15" t="s">
        <v>785</v>
      </c>
    </row>
    <row r="1252" spans="4:4" x14ac:dyDescent="0.25">
      <c r="D1252" s="14" t="s">
        <v>465</v>
      </c>
    </row>
    <row r="1253" spans="4:4" x14ac:dyDescent="0.25">
      <c r="D1253" s="15" t="s">
        <v>466</v>
      </c>
    </row>
    <row r="1254" spans="4:4" x14ac:dyDescent="0.25">
      <c r="D1254" s="14" t="s">
        <v>467</v>
      </c>
    </row>
    <row r="1255" spans="4:4" x14ac:dyDescent="0.25">
      <c r="D1255" s="14" t="s">
        <v>728</v>
      </c>
    </row>
    <row r="1256" spans="4:4" x14ac:dyDescent="0.25">
      <c r="D1256" s="14" t="s">
        <v>786</v>
      </c>
    </row>
    <row r="1257" spans="4:4" x14ac:dyDescent="0.25">
      <c r="D1257" s="14" t="s">
        <v>458</v>
      </c>
    </row>
    <row r="1258" spans="4:4" x14ac:dyDescent="0.25">
      <c r="D1258" s="15" t="s">
        <v>459</v>
      </c>
    </row>
    <row r="1259" spans="4:4" x14ac:dyDescent="0.25">
      <c r="D1259" s="15" t="s">
        <v>460</v>
      </c>
    </row>
    <row r="1260" spans="4:4" x14ac:dyDescent="0.25">
      <c r="D1260" s="14" t="s">
        <v>461</v>
      </c>
    </row>
    <row r="1261" spans="4:4" x14ac:dyDescent="0.25">
      <c r="D1261" s="15" t="s">
        <v>462</v>
      </c>
    </row>
    <row r="1262" spans="4:4" x14ac:dyDescent="0.25">
      <c r="D1262" s="15" t="s">
        <v>463</v>
      </c>
    </row>
    <row r="1263" spans="4:4" x14ac:dyDescent="0.25">
      <c r="D1263" s="14" t="s">
        <v>464</v>
      </c>
    </row>
    <row r="1264" spans="4:4" x14ac:dyDescent="0.25">
      <c r="D1264" s="15" t="s">
        <v>787</v>
      </c>
    </row>
    <row r="1265" spans="4:4" x14ac:dyDescent="0.25">
      <c r="D1265" s="14" t="s">
        <v>465</v>
      </c>
    </row>
    <row r="1266" spans="4:4" x14ac:dyDescent="0.25">
      <c r="D1266" s="15" t="s">
        <v>468</v>
      </c>
    </row>
    <row r="1267" spans="4:4" x14ac:dyDescent="0.25">
      <c r="D1267" s="14" t="s">
        <v>467</v>
      </c>
    </row>
    <row r="1268" spans="4:4" x14ac:dyDescent="0.25">
      <c r="D1268" s="14" t="s">
        <v>743</v>
      </c>
    </row>
    <row r="1269" spans="4:4" x14ac:dyDescent="0.25">
      <c r="D1269" s="14" t="s">
        <v>788</v>
      </c>
    </row>
    <row r="1270" spans="4:4" x14ac:dyDescent="0.25">
      <c r="D1270" s="14" t="s">
        <v>458</v>
      </c>
    </row>
    <row r="1271" spans="4:4" x14ac:dyDescent="0.25">
      <c r="D1271" s="15" t="s">
        <v>459</v>
      </c>
    </row>
    <row r="1272" spans="4:4" x14ac:dyDescent="0.25">
      <c r="D1272" s="15" t="s">
        <v>460</v>
      </c>
    </row>
    <row r="1273" spans="4:4" x14ac:dyDescent="0.25">
      <c r="D1273" s="14" t="s">
        <v>461</v>
      </c>
    </row>
    <row r="1274" spans="4:4" x14ac:dyDescent="0.25">
      <c r="D1274" s="15" t="s">
        <v>462</v>
      </c>
    </row>
    <row r="1275" spans="4:4" x14ac:dyDescent="0.25">
      <c r="D1275" s="15" t="s">
        <v>463</v>
      </c>
    </row>
    <row r="1276" spans="4:4" x14ac:dyDescent="0.25">
      <c r="D1276" s="14" t="s">
        <v>464</v>
      </c>
    </row>
    <row r="1277" spans="4:4" x14ac:dyDescent="0.25">
      <c r="D1277" s="15" t="s">
        <v>789</v>
      </c>
    </row>
    <row r="1278" spans="4:4" x14ac:dyDescent="0.25">
      <c r="D1278" s="14" t="s">
        <v>465</v>
      </c>
    </row>
    <row r="1279" spans="4:4" x14ac:dyDescent="0.25">
      <c r="D1279" s="15" t="s">
        <v>790</v>
      </c>
    </row>
    <row r="1280" spans="4:4" x14ac:dyDescent="0.25">
      <c r="D1280" s="14" t="s">
        <v>467</v>
      </c>
    </row>
    <row r="1281" spans="4:4" x14ac:dyDescent="0.25">
      <c r="D1281" s="14" t="s">
        <v>728</v>
      </c>
    </row>
    <row r="1282" spans="4:4" x14ac:dyDescent="0.25">
      <c r="D1282" s="14" t="s">
        <v>786</v>
      </c>
    </row>
    <row r="1283" spans="4:4" x14ac:dyDescent="0.25">
      <c r="D1283" s="14" t="s">
        <v>458</v>
      </c>
    </row>
    <row r="1284" spans="4:4" x14ac:dyDescent="0.25">
      <c r="D1284" s="15" t="s">
        <v>459</v>
      </c>
    </row>
    <row r="1285" spans="4:4" x14ac:dyDescent="0.25">
      <c r="D1285" s="15" t="s">
        <v>460</v>
      </c>
    </row>
    <row r="1286" spans="4:4" x14ac:dyDescent="0.25">
      <c r="D1286" s="14" t="s">
        <v>461</v>
      </c>
    </row>
    <row r="1287" spans="4:4" x14ac:dyDescent="0.25">
      <c r="D1287" s="15" t="s">
        <v>462</v>
      </c>
    </row>
    <row r="1288" spans="4:4" x14ac:dyDescent="0.25">
      <c r="D1288" s="15" t="s">
        <v>463</v>
      </c>
    </row>
    <row r="1289" spans="4:4" x14ac:dyDescent="0.25">
      <c r="D1289" s="14" t="s">
        <v>464</v>
      </c>
    </row>
    <row r="1290" spans="4:4" x14ac:dyDescent="0.25">
      <c r="D1290" s="15" t="s">
        <v>791</v>
      </c>
    </row>
    <row r="1291" spans="4:4" x14ac:dyDescent="0.25">
      <c r="D1291" s="14" t="s">
        <v>465</v>
      </c>
    </row>
    <row r="1292" spans="4:4" x14ac:dyDescent="0.25">
      <c r="D1292" s="15" t="s">
        <v>466</v>
      </c>
    </row>
    <row r="1293" spans="4:4" x14ac:dyDescent="0.25">
      <c r="D1293" s="14" t="s">
        <v>467</v>
      </c>
    </row>
    <row r="1294" spans="4:4" x14ac:dyDescent="0.25">
      <c r="D1294" s="14" t="s">
        <v>631</v>
      </c>
    </row>
    <row r="1295" spans="4:4" x14ac:dyDescent="0.25">
      <c r="D1295" s="14" t="s">
        <v>792</v>
      </c>
    </row>
    <row r="1296" spans="4:4" x14ac:dyDescent="0.25">
      <c r="D1296" s="14" t="s">
        <v>458</v>
      </c>
    </row>
    <row r="1297" spans="4:4" x14ac:dyDescent="0.25">
      <c r="D1297" s="15" t="s">
        <v>459</v>
      </c>
    </row>
    <row r="1298" spans="4:4" x14ac:dyDescent="0.25">
      <c r="D1298" s="15" t="s">
        <v>460</v>
      </c>
    </row>
    <row r="1299" spans="4:4" x14ac:dyDescent="0.25">
      <c r="D1299" s="14" t="s">
        <v>461</v>
      </c>
    </row>
    <row r="1300" spans="4:4" x14ac:dyDescent="0.25">
      <c r="D1300" s="15" t="s">
        <v>462</v>
      </c>
    </row>
    <row r="1301" spans="4:4" x14ac:dyDescent="0.25">
      <c r="D1301" s="15" t="s">
        <v>463</v>
      </c>
    </row>
    <row r="1302" spans="4:4" x14ac:dyDescent="0.25">
      <c r="D1302" s="14" t="s">
        <v>464</v>
      </c>
    </row>
    <row r="1303" spans="4:4" x14ac:dyDescent="0.25">
      <c r="D1303" s="15" t="s">
        <v>793</v>
      </c>
    </row>
    <row r="1304" spans="4:4" x14ac:dyDescent="0.25">
      <c r="D1304" s="14" t="s">
        <v>465</v>
      </c>
    </row>
    <row r="1305" spans="4:4" x14ac:dyDescent="0.25">
      <c r="D1305" s="15" t="s">
        <v>468</v>
      </c>
    </row>
    <row r="1306" spans="4:4" x14ac:dyDescent="0.25">
      <c r="D1306" s="14" t="s">
        <v>467</v>
      </c>
    </row>
    <row r="1307" spans="4:4" x14ac:dyDescent="0.25">
      <c r="D1307" s="14" t="s">
        <v>743</v>
      </c>
    </row>
    <row r="1308" spans="4:4" x14ac:dyDescent="0.25">
      <c r="D1308" s="14" t="s">
        <v>794</v>
      </c>
    </row>
    <row r="1309" spans="4:4" x14ac:dyDescent="0.25">
      <c r="D1309" s="14" t="s">
        <v>458</v>
      </c>
    </row>
    <row r="1310" spans="4:4" x14ac:dyDescent="0.25">
      <c r="D1310" s="15" t="s">
        <v>459</v>
      </c>
    </row>
    <row r="1311" spans="4:4" x14ac:dyDescent="0.25">
      <c r="D1311" s="15" t="s">
        <v>460</v>
      </c>
    </row>
    <row r="1312" spans="4:4" x14ac:dyDescent="0.25">
      <c r="D1312" s="14" t="s">
        <v>461</v>
      </c>
    </row>
    <row r="1313" spans="4:4" x14ac:dyDescent="0.25">
      <c r="D1313" s="15" t="s">
        <v>462</v>
      </c>
    </row>
    <row r="1314" spans="4:4" x14ac:dyDescent="0.25">
      <c r="D1314" s="15" t="s">
        <v>463</v>
      </c>
    </row>
    <row r="1315" spans="4:4" x14ac:dyDescent="0.25">
      <c r="D1315" s="14" t="s">
        <v>464</v>
      </c>
    </row>
    <row r="1316" spans="4:4" x14ac:dyDescent="0.25">
      <c r="D1316" s="15" t="s">
        <v>795</v>
      </c>
    </row>
    <row r="1317" spans="4:4" x14ac:dyDescent="0.25">
      <c r="D1317" s="14" t="s">
        <v>465</v>
      </c>
    </row>
    <row r="1318" spans="4:4" x14ac:dyDescent="0.25">
      <c r="D1318" s="15" t="s">
        <v>466</v>
      </c>
    </row>
    <row r="1319" spans="4:4" x14ac:dyDescent="0.25">
      <c r="D1319" s="14" t="s">
        <v>467</v>
      </c>
    </row>
    <row r="1320" spans="4:4" x14ac:dyDescent="0.25">
      <c r="D1320" s="14" t="s">
        <v>728</v>
      </c>
    </row>
    <row r="1321" spans="4:4" x14ac:dyDescent="0.25">
      <c r="D1321" s="14" t="s">
        <v>796</v>
      </c>
    </row>
    <row r="1322" spans="4:4" x14ac:dyDescent="0.25">
      <c r="D1322" s="14" t="s">
        <v>458</v>
      </c>
    </row>
    <row r="1323" spans="4:4" x14ac:dyDescent="0.25">
      <c r="D1323" s="15" t="s">
        <v>459</v>
      </c>
    </row>
    <row r="1324" spans="4:4" x14ac:dyDescent="0.25">
      <c r="D1324" s="15" t="s">
        <v>460</v>
      </c>
    </row>
    <row r="1325" spans="4:4" x14ac:dyDescent="0.25">
      <c r="D1325" s="14" t="s">
        <v>461</v>
      </c>
    </row>
    <row r="1326" spans="4:4" x14ac:dyDescent="0.25">
      <c r="D1326" s="15" t="s">
        <v>462</v>
      </c>
    </row>
    <row r="1327" spans="4:4" x14ac:dyDescent="0.25">
      <c r="D1327" s="15" t="s">
        <v>463</v>
      </c>
    </row>
    <row r="1328" spans="4:4" x14ac:dyDescent="0.25">
      <c r="D1328" s="14" t="s">
        <v>464</v>
      </c>
    </row>
    <row r="1329" spans="4:4" x14ac:dyDescent="0.25">
      <c r="D1329" s="15" t="s">
        <v>797</v>
      </c>
    </row>
    <row r="1330" spans="4:4" x14ac:dyDescent="0.25">
      <c r="D1330" s="14" t="s">
        <v>465</v>
      </c>
    </row>
    <row r="1331" spans="4:4" x14ac:dyDescent="0.25">
      <c r="D1331" s="15" t="s">
        <v>466</v>
      </c>
    </row>
    <row r="1332" spans="4:4" x14ac:dyDescent="0.25">
      <c r="D1332" s="14" t="s">
        <v>467</v>
      </c>
    </row>
    <row r="1333" spans="4:4" x14ac:dyDescent="0.25">
      <c r="D1333" s="14" t="s">
        <v>743</v>
      </c>
    </row>
    <row r="1334" spans="4:4" x14ac:dyDescent="0.25">
      <c r="D1334" s="14" t="s">
        <v>798</v>
      </c>
    </row>
    <row r="1335" spans="4:4" x14ac:dyDescent="0.25">
      <c r="D1335" s="14" t="s">
        <v>458</v>
      </c>
    </row>
    <row r="1336" spans="4:4" x14ac:dyDescent="0.25">
      <c r="D1336" s="15" t="s">
        <v>459</v>
      </c>
    </row>
    <row r="1337" spans="4:4" x14ac:dyDescent="0.25">
      <c r="D1337" s="15" t="s">
        <v>460</v>
      </c>
    </row>
    <row r="1338" spans="4:4" x14ac:dyDescent="0.25">
      <c r="D1338" s="14" t="s">
        <v>461</v>
      </c>
    </row>
    <row r="1339" spans="4:4" x14ac:dyDescent="0.25">
      <c r="D1339" s="15" t="s">
        <v>462</v>
      </c>
    </row>
    <row r="1340" spans="4:4" x14ac:dyDescent="0.25">
      <c r="D1340" s="15" t="s">
        <v>463</v>
      </c>
    </row>
    <row r="1341" spans="4:4" x14ac:dyDescent="0.25">
      <c r="D1341" s="14" t="s">
        <v>464</v>
      </c>
    </row>
    <row r="1342" spans="4:4" x14ac:dyDescent="0.25">
      <c r="D1342" s="15" t="s">
        <v>799</v>
      </c>
    </row>
    <row r="1343" spans="4:4" x14ac:dyDescent="0.25">
      <c r="D1343" s="14" t="s">
        <v>465</v>
      </c>
    </row>
    <row r="1344" spans="4:4" x14ac:dyDescent="0.25">
      <c r="D1344" s="15" t="s">
        <v>468</v>
      </c>
    </row>
    <row r="1345" spans="4:4" x14ac:dyDescent="0.25">
      <c r="D1345" s="14" t="s">
        <v>467</v>
      </c>
    </row>
    <row r="1346" spans="4:4" x14ac:dyDescent="0.25">
      <c r="D1346" s="14" t="s">
        <v>713</v>
      </c>
    </row>
    <row r="1347" spans="4:4" x14ac:dyDescent="0.25">
      <c r="D1347" s="14" t="s">
        <v>800</v>
      </c>
    </row>
    <row r="1348" spans="4:4" x14ac:dyDescent="0.25">
      <c r="D1348" s="14" t="s">
        <v>458</v>
      </c>
    </row>
    <row r="1349" spans="4:4" x14ac:dyDescent="0.25">
      <c r="D1349" s="15" t="s">
        <v>459</v>
      </c>
    </row>
    <row r="1350" spans="4:4" x14ac:dyDescent="0.25">
      <c r="D1350" s="15" t="s">
        <v>460</v>
      </c>
    </row>
    <row r="1351" spans="4:4" x14ac:dyDescent="0.25">
      <c r="D1351" s="14" t="s">
        <v>461</v>
      </c>
    </row>
    <row r="1352" spans="4:4" x14ac:dyDescent="0.25">
      <c r="D1352" s="15" t="s">
        <v>462</v>
      </c>
    </row>
    <row r="1353" spans="4:4" x14ac:dyDescent="0.25">
      <c r="D1353" s="15" t="s">
        <v>463</v>
      </c>
    </row>
    <row r="1354" spans="4:4" x14ac:dyDescent="0.25">
      <c r="D1354" s="14" t="s">
        <v>464</v>
      </c>
    </row>
    <row r="1355" spans="4:4" x14ac:dyDescent="0.25">
      <c r="D1355" s="15" t="s">
        <v>801</v>
      </c>
    </row>
    <row r="1356" spans="4:4" x14ac:dyDescent="0.25">
      <c r="D1356" s="14" t="s">
        <v>465</v>
      </c>
    </row>
    <row r="1357" spans="4:4" x14ac:dyDescent="0.25">
      <c r="D1357" s="15" t="s">
        <v>468</v>
      </c>
    </row>
    <row r="1358" spans="4:4" x14ac:dyDescent="0.25">
      <c r="D1358" s="14" t="s">
        <v>467</v>
      </c>
    </row>
    <row r="1359" spans="4:4" x14ac:dyDescent="0.25">
      <c r="D1359" s="14" t="s">
        <v>631</v>
      </c>
    </row>
    <row r="1360" spans="4:4" x14ac:dyDescent="0.25">
      <c r="D1360" s="14" t="s">
        <v>802</v>
      </c>
    </row>
    <row r="1361" spans="4:4" x14ac:dyDescent="0.25">
      <c r="D1361" s="14" t="s">
        <v>458</v>
      </c>
    </row>
    <row r="1362" spans="4:4" x14ac:dyDescent="0.25">
      <c r="D1362" s="15" t="s">
        <v>459</v>
      </c>
    </row>
    <row r="1363" spans="4:4" x14ac:dyDescent="0.25">
      <c r="D1363" s="15" t="s">
        <v>460</v>
      </c>
    </row>
    <row r="1364" spans="4:4" x14ac:dyDescent="0.25">
      <c r="D1364" s="14" t="s">
        <v>461</v>
      </c>
    </row>
    <row r="1365" spans="4:4" x14ac:dyDescent="0.25">
      <c r="D1365" s="15" t="s">
        <v>462</v>
      </c>
    </row>
    <row r="1366" spans="4:4" x14ac:dyDescent="0.25">
      <c r="D1366" s="15" t="s">
        <v>463</v>
      </c>
    </row>
    <row r="1367" spans="4:4" x14ac:dyDescent="0.25">
      <c r="D1367" s="14" t="s">
        <v>464</v>
      </c>
    </row>
    <row r="1368" spans="4:4" x14ac:dyDescent="0.25">
      <c r="D1368" s="15" t="s">
        <v>803</v>
      </c>
    </row>
    <row r="1369" spans="4:4" x14ac:dyDescent="0.25">
      <c r="D1369" s="14" t="s">
        <v>465</v>
      </c>
    </row>
    <row r="1370" spans="4:4" x14ac:dyDescent="0.25">
      <c r="D1370" s="15" t="s">
        <v>804</v>
      </c>
    </row>
    <row r="1371" spans="4:4" x14ac:dyDescent="0.25">
      <c r="D1371" s="14" t="s">
        <v>467</v>
      </c>
    </row>
    <row r="1372" spans="4:4" x14ac:dyDescent="0.25">
      <c r="D1372" s="14" t="s">
        <v>743</v>
      </c>
    </row>
    <row r="1373" spans="4:4" x14ac:dyDescent="0.25">
      <c r="D1373" s="14" t="s">
        <v>805</v>
      </c>
    </row>
    <row r="1374" spans="4:4" x14ac:dyDescent="0.25">
      <c r="D1374" s="14" t="s">
        <v>458</v>
      </c>
    </row>
    <row r="1375" spans="4:4" x14ac:dyDescent="0.25">
      <c r="D1375" s="15" t="s">
        <v>459</v>
      </c>
    </row>
    <row r="1376" spans="4:4" x14ac:dyDescent="0.25">
      <c r="D1376" s="15" t="s">
        <v>460</v>
      </c>
    </row>
    <row r="1377" spans="4:4" x14ac:dyDescent="0.25">
      <c r="D1377" s="14" t="s">
        <v>461</v>
      </c>
    </row>
    <row r="1378" spans="4:4" x14ac:dyDescent="0.25">
      <c r="D1378" s="15" t="s">
        <v>462</v>
      </c>
    </row>
    <row r="1379" spans="4:4" x14ac:dyDescent="0.25">
      <c r="D1379" s="15" t="s">
        <v>463</v>
      </c>
    </row>
    <row r="1380" spans="4:4" x14ac:dyDescent="0.25">
      <c r="D1380" s="14" t="s">
        <v>464</v>
      </c>
    </row>
    <row r="1381" spans="4:4" x14ac:dyDescent="0.25">
      <c r="D1381" s="15" t="s">
        <v>806</v>
      </c>
    </row>
    <row r="1382" spans="4:4" x14ac:dyDescent="0.25">
      <c r="D1382" s="14" t="s">
        <v>465</v>
      </c>
    </row>
    <row r="1383" spans="4:4" x14ac:dyDescent="0.25">
      <c r="D1383" s="15" t="s">
        <v>721</v>
      </c>
    </row>
    <row r="1384" spans="4:4" x14ac:dyDescent="0.25">
      <c r="D1384" s="14" t="s">
        <v>467</v>
      </c>
    </row>
    <row r="1385" spans="4:4" x14ac:dyDescent="0.25">
      <c r="D1385" s="14" t="s">
        <v>743</v>
      </c>
    </row>
    <row r="1386" spans="4:4" x14ac:dyDescent="0.25">
      <c r="D1386" s="14" t="s">
        <v>805</v>
      </c>
    </row>
    <row r="1387" spans="4:4" x14ac:dyDescent="0.25">
      <c r="D1387" s="14" t="s">
        <v>458</v>
      </c>
    </row>
    <row r="1388" spans="4:4" x14ac:dyDescent="0.25">
      <c r="D1388" s="15" t="s">
        <v>459</v>
      </c>
    </row>
    <row r="1389" spans="4:4" x14ac:dyDescent="0.25">
      <c r="D1389" s="15" t="s">
        <v>460</v>
      </c>
    </row>
    <row r="1390" spans="4:4" x14ac:dyDescent="0.25">
      <c r="D1390" s="14" t="s">
        <v>461</v>
      </c>
    </row>
    <row r="1391" spans="4:4" x14ac:dyDescent="0.25">
      <c r="D1391" s="15" t="s">
        <v>462</v>
      </c>
    </row>
    <row r="1392" spans="4:4" x14ac:dyDescent="0.25">
      <c r="D1392" s="15" t="s">
        <v>463</v>
      </c>
    </row>
    <row r="1393" spans="4:4" x14ac:dyDescent="0.25">
      <c r="D1393" s="14" t="s">
        <v>464</v>
      </c>
    </row>
    <row r="1394" spans="4:4" x14ac:dyDescent="0.25">
      <c r="D1394" s="15" t="s">
        <v>807</v>
      </c>
    </row>
    <row r="1395" spans="4:4" x14ac:dyDescent="0.25">
      <c r="D1395" s="14" t="s">
        <v>465</v>
      </c>
    </row>
    <row r="1396" spans="4:4" x14ac:dyDescent="0.25">
      <c r="D1396" s="15" t="s">
        <v>466</v>
      </c>
    </row>
    <row r="1397" spans="4:4" x14ac:dyDescent="0.25">
      <c r="D1397" s="14" t="s">
        <v>467</v>
      </c>
    </row>
    <row r="1398" spans="4:4" x14ac:dyDescent="0.25">
      <c r="D1398" s="14" t="s">
        <v>808</v>
      </c>
    </row>
    <row r="1399" spans="4:4" x14ac:dyDescent="0.25">
      <c r="D1399" s="14" t="s">
        <v>809</v>
      </c>
    </row>
    <row r="1400" spans="4:4" x14ac:dyDescent="0.25">
      <c r="D1400" s="14" t="s">
        <v>458</v>
      </c>
    </row>
    <row r="1401" spans="4:4" x14ac:dyDescent="0.25">
      <c r="D1401" s="15" t="s">
        <v>459</v>
      </c>
    </row>
    <row r="1402" spans="4:4" x14ac:dyDescent="0.25">
      <c r="D1402" s="15" t="s">
        <v>460</v>
      </c>
    </row>
    <row r="1403" spans="4:4" x14ac:dyDescent="0.25">
      <c r="D1403" s="14" t="s">
        <v>461</v>
      </c>
    </row>
    <row r="1404" spans="4:4" x14ac:dyDescent="0.25">
      <c r="D1404" s="15" t="s">
        <v>462</v>
      </c>
    </row>
    <row r="1405" spans="4:4" x14ac:dyDescent="0.25">
      <c r="D1405" s="15" t="s">
        <v>463</v>
      </c>
    </row>
    <row r="1406" spans="4:4" x14ac:dyDescent="0.25">
      <c r="D1406" s="14" t="s">
        <v>464</v>
      </c>
    </row>
    <row r="1407" spans="4:4" x14ac:dyDescent="0.25">
      <c r="D1407" s="15" t="s">
        <v>810</v>
      </c>
    </row>
    <row r="1408" spans="4:4" x14ac:dyDescent="0.25">
      <c r="D1408" s="14" t="s">
        <v>465</v>
      </c>
    </row>
    <row r="1409" spans="4:4" x14ac:dyDescent="0.25">
      <c r="D1409" s="15" t="s">
        <v>468</v>
      </c>
    </row>
    <row r="1410" spans="4:4" x14ac:dyDescent="0.25">
      <c r="D1410" s="14" t="s">
        <v>467</v>
      </c>
    </row>
    <row r="1411" spans="4:4" x14ac:dyDescent="0.25">
      <c r="D1411" s="14" t="s">
        <v>811</v>
      </c>
    </row>
    <row r="1412" spans="4:4" x14ac:dyDescent="0.25">
      <c r="D1412" s="14" t="s">
        <v>808</v>
      </c>
    </row>
    <row r="1413" spans="4:4" x14ac:dyDescent="0.25">
      <c r="D1413" s="14" t="s">
        <v>809</v>
      </c>
    </row>
    <row r="1414" spans="4:4" x14ac:dyDescent="0.25">
      <c r="D1414" s="14" t="s">
        <v>458</v>
      </c>
    </row>
    <row r="1415" spans="4:4" x14ac:dyDescent="0.25">
      <c r="D1415" s="15" t="s">
        <v>459</v>
      </c>
    </row>
    <row r="1416" spans="4:4" x14ac:dyDescent="0.25">
      <c r="D1416" s="15" t="s">
        <v>460</v>
      </c>
    </row>
    <row r="1417" spans="4:4" x14ac:dyDescent="0.25">
      <c r="D1417" s="14" t="s">
        <v>461</v>
      </c>
    </row>
    <row r="1418" spans="4:4" x14ac:dyDescent="0.25">
      <c r="D1418" s="15" t="s">
        <v>462</v>
      </c>
    </row>
    <row r="1419" spans="4:4" x14ac:dyDescent="0.25">
      <c r="D1419" s="15" t="s">
        <v>463</v>
      </c>
    </row>
    <row r="1420" spans="4:4" x14ac:dyDescent="0.25">
      <c r="D1420" s="14" t="s">
        <v>464</v>
      </c>
    </row>
    <row r="1421" spans="4:4" x14ac:dyDescent="0.25">
      <c r="D1421" s="15" t="s">
        <v>812</v>
      </c>
    </row>
    <row r="1422" spans="4:4" x14ac:dyDescent="0.25">
      <c r="D1422" s="14" t="s">
        <v>465</v>
      </c>
    </row>
    <row r="1423" spans="4:4" x14ac:dyDescent="0.25">
      <c r="D1423" s="15" t="s">
        <v>466</v>
      </c>
    </row>
    <row r="1424" spans="4:4" x14ac:dyDescent="0.25">
      <c r="D1424" s="14" t="s">
        <v>467</v>
      </c>
    </row>
    <row r="1425" spans="4:4" x14ac:dyDescent="0.25">
      <c r="D1425" s="14" t="s">
        <v>632</v>
      </c>
    </row>
    <row r="1426" spans="4:4" x14ac:dyDescent="0.25">
      <c r="D1426" s="14" t="s">
        <v>813</v>
      </c>
    </row>
    <row r="1427" spans="4:4" x14ac:dyDescent="0.25">
      <c r="D1427" s="14" t="s">
        <v>458</v>
      </c>
    </row>
    <row r="1428" spans="4:4" x14ac:dyDescent="0.25">
      <c r="D1428" s="15" t="s">
        <v>459</v>
      </c>
    </row>
    <row r="1429" spans="4:4" x14ac:dyDescent="0.25">
      <c r="D1429" s="15" t="s">
        <v>460</v>
      </c>
    </row>
    <row r="1430" spans="4:4" x14ac:dyDescent="0.25">
      <c r="D1430" s="14" t="s">
        <v>461</v>
      </c>
    </row>
    <row r="1431" spans="4:4" x14ac:dyDescent="0.25">
      <c r="D1431" s="15" t="s">
        <v>462</v>
      </c>
    </row>
    <row r="1432" spans="4:4" x14ac:dyDescent="0.25">
      <c r="D1432" s="15" t="s">
        <v>463</v>
      </c>
    </row>
    <row r="1433" spans="4:4" x14ac:dyDescent="0.25">
      <c r="D1433" s="14" t="s">
        <v>464</v>
      </c>
    </row>
    <row r="1434" spans="4:4" x14ac:dyDescent="0.25">
      <c r="D1434" s="15" t="s">
        <v>814</v>
      </c>
    </row>
    <row r="1435" spans="4:4" x14ac:dyDescent="0.25">
      <c r="D1435" s="14" t="s">
        <v>465</v>
      </c>
    </row>
    <row r="1436" spans="4:4" x14ac:dyDescent="0.25">
      <c r="D1436" s="15" t="s">
        <v>466</v>
      </c>
    </row>
    <row r="1437" spans="4:4" x14ac:dyDescent="0.25">
      <c r="D1437" s="14" t="s">
        <v>467</v>
      </c>
    </row>
    <row r="1438" spans="4:4" x14ac:dyDescent="0.25">
      <c r="D1438" s="14" t="s">
        <v>631</v>
      </c>
    </row>
    <row r="1439" spans="4:4" x14ac:dyDescent="0.25">
      <c r="D1439" s="14" t="s">
        <v>815</v>
      </c>
    </row>
    <row r="1440" spans="4:4" x14ac:dyDescent="0.25">
      <c r="D1440" s="14" t="s">
        <v>458</v>
      </c>
    </row>
    <row r="1441" spans="4:4" x14ac:dyDescent="0.25">
      <c r="D1441" s="15" t="s">
        <v>459</v>
      </c>
    </row>
    <row r="1442" spans="4:4" x14ac:dyDescent="0.25">
      <c r="D1442" s="15" t="s">
        <v>460</v>
      </c>
    </row>
    <row r="1443" spans="4:4" x14ac:dyDescent="0.25">
      <c r="D1443" s="14" t="s">
        <v>461</v>
      </c>
    </row>
    <row r="1444" spans="4:4" x14ac:dyDescent="0.25">
      <c r="D1444" s="15" t="s">
        <v>462</v>
      </c>
    </row>
    <row r="1445" spans="4:4" x14ac:dyDescent="0.25">
      <c r="D1445" s="15" t="s">
        <v>463</v>
      </c>
    </row>
    <row r="1446" spans="4:4" x14ac:dyDescent="0.25">
      <c r="D1446" s="14" t="s">
        <v>464</v>
      </c>
    </row>
    <row r="1447" spans="4:4" x14ac:dyDescent="0.25">
      <c r="D1447" s="15" t="s">
        <v>816</v>
      </c>
    </row>
    <row r="1448" spans="4:4" x14ac:dyDescent="0.25">
      <c r="D1448" s="14" t="s">
        <v>465</v>
      </c>
    </row>
    <row r="1449" spans="4:4" x14ac:dyDescent="0.25">
      <c r="D1449" s="15" t="s">
        <v>466</v>
      </c>
    </row>
    <row r="1450" spans="4:4" x14ac:dyDescent="0.25">
      <c r="D1450" s="14" t="s">
        <v>467</v>
      </c>
    </row>
    <row r="1451" spans="4:4" x14ac:dyDescent="0.25">
      <c r="D1451" s="14" t="s">
        <v>808</v>
      </c>
    </row>
    <row r="1452" spans="4:4" x14ac:dyDescent="0.25">
      <c r="D1452" s="14" t="s">
        <v>809</v>
      </c>
    </row>
    <row r="1453" spans="4:4" x14ac:dyDescent="0.25">
      <c r="D1453" s="14" t="s">
        <v>458</v>
      </c>
    </row>
    <row r="1454" spans="4:4" x14ac:dyDescent="0.25">
      <c r="D1454" s="15" t="s">
        <v>459</v>
      </c>
    </row>
    <row r="1455" spans="4:4" x14ac:dyDescent="0.25">
      <c r="D1455" s="15" t="s">
        <v>460</v>
      </c>
    </row>
    <row r="1456" spans="4:4" x14ac:dyDescent="0.25">
      <c r="D1456" s="14" t="s">
        <v>461</v>
      </c>
    </row>
    <row r="1457" spans="4:4" x14ac:dyDescent="0.25">
      <c r="D1457" s="15" t="s">
        <v>462</v>
      </c>
    </row>
    <row r="1458" spans="4:4" x14ac:dyDescent="0.25">
      <c r="D1458" s="15" t="s">
        <v>463</v>
      </c>
    </row>
    <row r="1459" spans="4:4" x14ac:dyDescent="0.25">
      <c r="D1459" s="14" t="s">
        <v>464</v>
      </c>
    </row>
    <row r="1460" spans="4:4" x14ac:dyDescent="0.25">
      <c r="D1460" s="14" t="s">
        <v>817</v>
      </c>
    </row>
    <row r="1461" spans="4:4" x14ac:dyDescent="0.25">
      <c r="D1461" s="14" t="s">
        <v>465</v>
      </c>
    </row>
    <row r="1462" spans="4:4" x14ac:dyDescent="0.25">
      <c r="D1462" s="15" t="s">
        <v>470</v>
      </c>
    </row>
    <row r="1463" spans="4:4" x14ac:dyDescent="0.25">
      <c r="D1463" s="14" t="s">
        <v>467</v>
      </c>
    </row>
    <row r="1464" spans="4:4" x14ac:dyDescent="0.25">
      <c r="D1464" s="14" t="s">
        <v>715</v>
      </c>
    </row>
    <row r="1465" spans="4:4" x14ac:dyDescent="0.25">
      <c r="D1465" s="14" t="s">
        <v>818</v>
      </c>
    </row>
    <row r="1466" spans="4:4" x14ac:dyDescent="0.25">
      <c r="D1466" s="14" t="s">
        <v>458</v>
      </c>
    </row>
    <row r="1467" spans="4:4" x14ac:dyDescent="0.25">
      <c r="D1467" s="15" t="s">
        <v>459</v>
      </c>
    </row>
    <row r="1468" spans="4:4" x14ac:dyDescent="0.25">
      <c r="D1468" s="15" t="s">
        <v>460</v>
      </c>
    </row>
    <row r="1469" spans="4:4" x14ac:dyDescent="0.25">
      <c r="D1469" s="14" t="s">
        <v>461</v>
      </c>
    </row>
    <row r="1470" spans="4:4" x14ac:dyDescent="0.25">
      <c r="D1470" s="15" t="s">
        <v>462</v>
      </c>
    </row>
    <row r="1471" spans="4:4" x14ac:dyDescent="0.25">
      <c r="D1471" s="15" t="s">
        <v>463</v>
      </c>
    </row>
    <row r="1472" spans="4:4" x14ac:dyDescent="0.25">
      <c r="D1472" s="14" t="s">
        <v>464</v>
      </c>
    </row>
    <row r="1473" spans="4:4" x14ac:dyDescent="0.25">
      <c r="D1473" s="15" t="s">
        <v>819</v>
      </c>
    </row>
    <row r="1474" spans="4:4" x14ac:dyDescent="0.25">
      <c r="D1474" s="14" t="s">
        <v>465</v>
      </c>
    </row>
    <row r="1475" spans="4:4" x14ac:dyDescent="0.25">
      <c r="D1475" s="15" t="s">
        <v>466</v>
      </c>
    </row>
    <row r="1476" spans="4:4" x14ac:dyDescent="0.25">
      <c r="D1476" s="14" t="s">
        <v>467</v>
      </c>
    </row>
    <row r="1477" spans="4:4" x14ac:dyDescent="0.25">
      <c r="D1477" s="14" t="s">
        <v>728</v>
      </c>
    </row>
    <row r="1478" spans="4:4" x14ac:dyDescent="0.25">
      <c r="D1478" s="14" t="s">
        <v>820</v>
      </c>
    </row>
    <row r="1479" spans="4:4" x14ac:dyDescent="0.25">
      <c r="D1479" s="14" t="s">
        <v>458</v>
      </c>
    </row>
    <row r="1480" spans="4:4" x14ac:dyDescent="0.25">
      <c r="D1480" s="15" t="s">
        <v>459</v>
      </c>
    </row>
    <row r="1481" spans="4:4" x14ac:dyDescent="0.25">
      <c r="D1481" s="15" t="s">
        <v>460</v>
      </c>
    </row>
    <row r="1482" spans="4:4" x14ac:dyDescent="0.25">
      <c r="D1482" s="14" t="s">
        <v>461</v>
      </c>
    </row>
    <row r="1483" spans="4:4" x14ac:dyDescent="0.25">
      <c r="D1483" s="15" t="s">
        <v>462</v>
      </c>
    </row>
    <row r="1484" spans="4:4" x14ac:dyDescent="0.25">
      <c r="D1484" s="15" t="s">
        <v>463</v>
      </c>
    </row>
    <row r="1485" spans="4:4" x14ac:dyDescent="0.25">
      <c r="D1485" s="14" t="s">
        <v>464</v>
      </c>
    </row>
    <row r="1486" spans="4:4" x14ac:dyDescent="0.25">
      <c r="D1486" s="15" t="s">
        <v>821</v>
      </c>
    </row>
    <row r="1487" spans="4:4" x14ac:dyDescent="0.25">
      <c r="D1487" s="14" t="s">
        <v>465</v>
      </c>
    </row>
    <row r="1488" spans="4:4" x14ac:dyDescent="0.25">
      <c r="D1488" s="15" t="s">
        <v>732</v>
      </c>
    </row>
    <row r="1489" spans="4:4" x14ac:dyDescent="0.25">
      <c r="D1489" s="14" t="s">
        <v>467</v>
      </c>
    </row>
    <row r="1490" spans="4:4" x14ac:dyDescent="0.25">
      <c r="D1490" s="14" t="s">
        <v>632</v>
      </c>
    </row>
    <row r="1491" spans="4:4" x14ac:dyDescent="0.25">
      <c r="D1491" s="14" t="s">
        <v>822</v>
      </c>
    </row>
    <row r="1492" spans="4:4" x14ac:dyDescent="0.25">
      <c r="D1492" s="14" t="s">
        <v>458</v>
      </c>
    </row>
    <row r="1493" spans="4:4" x14ac:dyDescent="0.25">
      <c r="D1493" s="15" t="s">
        <v>459</v>
      </c>
    </row>
    <row r="1494" spans="4:4" x14ac:dyDescent="0.25">
      <c r="D1494" s="15" t="s">
        <v>460</v>
      </c>
    </row>
    <row r="1495" spans="4:4" x14ac:dyDescent="0.25">
      <c r="D1495" s="14" t="s">
        <v>461</v>
      </c>
    </row>
    <row r="1496" spans="4:4" x14ac:dyDescent="0.25">
      <c r="D1496" s="15" t="s">
        <v>462</v>
      </c>
    </row>
    <row r="1497" spans="4:4" x14ac:dyDescent="0.25">
      <c r="D1497" s="15" t="s">
        <v>463</v>
      </c>
    </row>
    <row r="1498" spans="4:4" x14ac:dyDescent="0.25">
      <c r="D1498" s="14" t="s">
        <v>464</v>
      </c>
    </row>
    <row r="1499" spans="4:4" x14ac:dyDescent="0.25">
      <c r="D1499" s="15" t="s">
        <v>823</v>
      </c>
    </row>
    <row r="1500" spans="4:4" x14ac:dyDescent="0.25">
      <c r="D1500" s="14" t="s">
        <v>465</v>
      </c>
    </row>
    <row r="1501" spans="4:4" x14ac:dyDescent="0.25">
      <c r="D1501" s="15" t="s">
        <v>468</v>
      </c>
    </row>
    <row r="1502" spans="4:4" x14ac:dyDescent="0.25">
      <c r="D1502" s="14" t="s">
        <v>467</v>
      </c>
    </row>
    <row r="1503" spans="4:4" x14ac:dyDescent="0.25">
      <c r="D1503" s="14" t="s">
        <v>471</v>
      </c>
    </row>
    <row r="1504" spans="4:4" x14ac:dyDescent="0.25">
      <c r="D1504" s="14" t="s">
        <v>472</v>
      </c>
    </row>
    <row r="1505" spans="4:4" x14ac:dyDescent="0.25">
      <c r="D1505" s="14" t="s">
        <v>458</v>
      </c>
    </row>
    <row r="1506" spans="4:4" x14ac:dyDescent="0.25">
      <c r="D1506" s="15" t="s">
        <v>459</v>
      </c>
    </row>
    <row r="1507" spans="4:4" x14ac:dyDescent="0.25">
      <c r="D1507" s="15" t="s">
        <v>460</v>
      </c>
    </row>
    <row r="1508" spans="4:4" x14ac:dyDescent="0.25">
      <c r="D1508" s="14" t="s">
        <v>461</v>
      </c>
    </row>
    <row r="1509" spans="4:4" x14ac:dyDescent="0.25">
      <c r="D1509" s="15" t="s">
        <v>462</v>
      </c>
    </row>
    <row r="1510" spans="4:4" x14ac:dyDescent="0.25">
      <c r="D1510" s="15" t="s">
        <v>463</v>
      </c>
    </row>
    <row r="1511" spans="4:4" x14ac:dyDescent="0.25">
      <c r="D1511" s="14" t="s">
        <v>464</v>
      </c>
    </row>
    <row r="1512" spans="4:4" x14ac:dyDescent="0.25">
      <c r="D1512" s="15" t="s">
        <v>473</v>
      </c>
    </row>
    <row r="1513" spans="4:4" x14ac:dyDescent="0.25">
      <c r="D1513" s="15" t="s">
        <v>474</v>
      </c>
    </row>
    <row r="1514" spans="4:4" x14ac:dyDescent="0.25">
      <c r="D1514" s="15" t="s">
        <v>475</v>
      </c>
    </row>
    <row r="1515" spans="4:4" x14ac:dyDescent="0.25">
      <c r="D1515" s="14" t="s">
        <v>465</v>
      </c>
    </row>
    <row r="1516" spans="4:4" x14ac:dyDescent="0.25">
      <c r="D1516" s="15" t="s">
        <v>466</v>
      </c>
    </row>
    <row r="1517" spans="4:4" x14ac:dyDescent="0.25">
      <c r="D1517" s="14" t="s">
        <v>467</v>
      </c>
    </row>
    <row r="1518" spans="4:4" x14ac:dyDescent="0.25">
      <c r="D1518" s="14" t="s">
        <v>471</v>
      </c>
    </row>
    <row r="1519" spans="4:4" x14ac:dyDescent="0.25">
      <c r="D1519" s="14" t="s">
        <v>472</v>
      </c>
    </row>
    <row r="1520" spans="4:4" x14ac:dyDescent="0.25">
      <c r="D1520" s="15" t="s">
        <v>473</v>
      </c>
    </row>
    <row r="1521" spans="4:4" x14ac:dyDescent="0.25">
      <c r="D1521" s="14" t="s">
        <v>458</v>
      </c>
    </row>
    <row r="1522" spans="4:4" x14ac:dyDescent="0.25">
      <c r="D1522" s="15" t="s">
        <v>459</v>
      </c>
    </row>
    <row r="1523" spans="4:4" x14ac:dyDescent="0.25">
      <c r="D1523" s="15" t="s">
        <v>460</v>
      </c>
    </row>
    <row r="1524" spans="4:4" x14ac:dyDescent="0.25">
      <c r="D1524" s="14" t="s">
        <v>461</v>
      </c>
    </row>
    <row r="1525" spans="4:4" x14ac:dyDescent="0.25">
      <c r="D1525" s="15" t="s">
        <v>462</v>
      </c>
    </row>
    <row r="1526" spans="4:4" x14ac:dyDescent="0.25">
      <c r="D1526" s="15" t="s">
        <v>463</v>
      </c>
    </row>
    <row r="1527" spans="4:4" x14ac:dyDescent="0.25">
      <c r="D1527" s="14" t="s">
        <v>464</v>
      </c>
    </row>
    <row r="1528" spans="4:4" x14ac:dyDescent="0.25">
      <c r="D1528" s="15" t="s">
        <v>474</v>
      </c>
    </row>
    <row r="1529" spans="4:4" x14ac:dyDescent="0.25">
      <c r="D1529" s="15" t="s">
        <v>476</v>
      </c>
    </row>
    <row r="1530" spans="4:4" x14ac:dyDescent="0.25">
      <c r="D1530" s="14" t="s">
        <v>465</v>
      </c>
    </row>
    <row r="1531" spans="4:4" x14ac:dyDescent="0.25">
      <c r="D1531" s="15" t="s">
        <v>466</v>
      </c>
    </row>
    <row r="1532" spans="4:4" x14ac:dyDescent="0.25">
      <c r="D1532" s="14" t="s">
        <v>467</v>
      </c>
    </row>
    <row r="1533" spans="4:4" x14ac:dyDescent="0.25">
      <c r="D1533" s="13" t="s">
        <v>477</v>
      </c>
    </row>
    <row r="1534" spans="4:4" x14ac:dyDescent="0.25">
      <c r="D1534" s="13" t="s">
        <v>478</v>
      </c>
    </row>
    <row r="1535" spans="4:4" x14ac:dyDescent="0.25">
      <c r="D1535" s="15"/>
    </row>
    <row r="1536" spans="4:4" x14ac:dyDescent="0.25">
      <c r="D1536" s="15" t="s">
        <v>448</v>
      </c>
    </row>
    <row r="1537" spans="4:4" x14ac:dyDescent="0.25">
      <c r="D1537" s="13" t="s">
        <v>449</v>
      </c>
    </row>
    <row r="1538" spans="4:4" x14ac:dyDescent="0.25">
      <c r="D1538" s="15"/>
    </row>
    <row r="1539" spans="4:4" x14ac:dyDescent="0.25">
      <c r="D1539" s="14" t="s">
        <v>450</v>
      </c>
    </row>
    <row r="1540" spans="4:4" x14ac:dyDescent="0.25">
      <c r="D1540" s="66"/>
    </row>
    <row r="1541" spans="4:4" x14ac:dyDescent="0.25">
      <c r="D1541" s="66" t="s">
        <v>452</v>
      </c>
    </row>
    <row r="1542" spans="4:4" x14ac:dyDescent="0.25">
      <c r="D1542" s="67" t="s">
        <v>453</v>
      </c>
    </row>
    <row r="1543" spans="4:4" x14ac:dyDescent="0.25">
      <c r="D1543" s="15">
        <v>1000</v>
      </c>
    </row>
    <row r="1544" spans="4:4" x14ac:dyDescent="0.25">
      <c r="D1544" s="14" t="s">
        <v>454</v>
      </c>
    </row>
    <row r="1545" spans="4:4" x14ac:dyDescent="0.25">
      <c r="D1545" s="15" t="s">
        <v>455</v>
      </c>
    </row>
    <row r="1546" spans="4:4" x14ac:dyDescent="0.25">
      <c r="D1546" s="15" t="s">
        <v>456</v>
      </c>
    </row>
    <row r="1547" spans="4:4" x14ac:dyDescent="0.25">
      <c r="D1547" s="15" t="s">
        <v>479</v>
      </c>
    </row>
    <row r="1548" spans="4:4" x14ac:dyDescent="0.25">
      <c r="D1548" s="69" t="s">
        <v>480</v>
      </c>
    </row>
    <row r="1549" spans="4:4" x14ac:dyDescent="0.25">
      <c r="D1549" s="15" t="s">
        <v>481</v>
      </c>
    </row>
    <row r="1550" spans="4:4" x14ac:dyDescent="0.25">
      <c r="D1550" s="12"/>
    </row>
    <row r="1551" spans="4:4" x14ac:dyDescent="0.25">
      <c r="D1551" s="42" t="s">
        <v>482</v>
      </c>
    </row>
    <row r="1552" spans="4:4" x14ac:dyDescent="0.25">
      <c r="D1552" s="12"/>
    </row>
    <row r="1553" spans="4:4" x14ac:dyDescent="0.25">
      <c r="D1553" s="42" t="s">
        <v>483</v>
      </c>
    </row>
    <row r="1554" spans="4:4" x14ac:dyDescent="0.25">
      <c r="D1554" s="12"/>
    </row>
    <row r="1555" spans="4:4" x14ac:dyDescent="0.25">
      <c r="D1555" s="14" t="s">
        <v>484</v>
      </c>
    </row>
    <row r="1556" spans="4:4" x14ac:dyDescent="0.25">
      <c r="D1556" s="12"/>
    </row>
    <row r="1557" spans="4:4" x14ac:dyDescent="0.25">
      <c r="D1557" s="42" t="s">
        <v>485</v>
      </c>
    </row>
    <row r="1558" spans="4:4" x14ac:dyDescent="0.25">
      <c r="D1558" s="12"/>
    </row>
    <row r="1559" spans="4:4" x14ac:dyDescent="0.25">
      <c r="D1559" s="13" t="s">
        <v>486</v>
      </c>
    </row>
    <row r="1560" spans="4:4" x14ac:dyDescent="0.25">
      <c r="D1560" s="14" t="s">
        <v>487</v>
      </c>
    </row>
    <row r="1561" spans="4:4" x14ac:dyDescent="0.25">
      <c r="D1561" s="15" t="s">
        <v>488</v>
      </c>
    </row>
    <row r="1562" spans="4:4" x14ac:dyDescent="0.25">
      <c r="D1562" s="42" t="s">
        <v>489</v>
      </c>
    </row>
    <row r="1563" spans="4:4" x14ac:dyDescent="0.25">
      <c r="D1563" s="15" t="s">
        <v>490</v>
      </c>
    </row>
    <row r="1564" spans="4:4" x14ac:dyDescent="0.25">
      <c r="D1564" s="14" t="s">
        <v>491</v>
      </c>
    </row>
    <row r="1565" spans="4:4" x14ac:dyDescent="0.25">
      <c r="D1565" s="15" t="s">
        <v>492</v>
      </c>
    </row>
    <row r="1566" spans="4:4" x14ac:dyDescent="0.25">
      <c r="D1566" s="42" t="s">
        <v>493</v>
      </c>
    </row>
    <row r="1567" spans="4:4" x14ac:dyDescent="0.25">
      <c r="D1567" s="15" t="s">
        <v>494</v>
      </c>
    </row>
    <row r="1568" spans="4:4" x14ac:dyDescent="0.25">
      <c r="D1568" s="14" t="s">
        <v>339</v>
      </c>
    </row>
    <row r="1569" spans="4:4" x14ac:dyDescent="0.25">
      <c r="D1569" s="14" t="s">
        <v>495</v>
      </c>
    </row>
    <row r="1570" spans="4:4" x14ac:dyDescent="0.25">
      <c r="D1570" s="12"/>
    </row>
    <row r="1571" spans="4:4" x14ac:dyDescent="0.25">
      <c r="D1571" s="14" t="s">
        <v>496</v>
      </c>
    </row>
    <row r="1572" spans="4:4" x14ac:dyDescent="0.25">
      <c r="D1572" s="12"/>
    </row>
    <row r="1573" spans="4:4" x14ac:dyDescent="0.25">
      <c r="D1573" s="14" t="s">
        <v>495</v>
      </c>
    </row>
    <row r="1574" spans="4:4" x14ac:dyDescent="0.25">
      <c r="D1574" s="12"/>
    </row>
    <row r="1575" spans="4:4" x14ac:dyDescent="0.25">
      <c r="D1575" s="14" t="s">
        <v>497</v>
      </c>
    </row>
    <row r="1576" spans="4:4" x14ac:dyDescent="0.25">
      <c r="D1576" s="12"/>
    </row>
    <row r="1577" spans="4:4" x14ac:dyDescent="0.25">
      <c r="D1577" s="14" t="s">
        <v>498</v>
      </c>
    </row>
    <row r="1578" spans="4:4" x14ac:dyDescent="0.25">
      <c r="D1578" s="14" t="s">
        <v>499</v>
      </c>
    </row>
    <row r="1579" spans="4:4" x14ac:dyDescent="0.25">
      <c r="D1579" s="12"/>
    </row>
    <row r="1580" spans="4:4" ht="18" x14ac:dyDescent="0.25">
      <c r="D1580" s="47" t="s">
        <v>500</v>
      </c>
    </row>
    <row r="1581" spans="4:4" x14ac:dyDescent="0.25">
      <c r="D1581" s="28" t="s">
        <v>501</v>
      </c>
    </row>
    <row r="1582" spans="4:4" x14ac:dyDescent="0.25">
      <c r="D1582" s="28" t="s">
        <v>502</v>
      </c>
    </row>
    <row r="1583" spans="4:4" x14ac:dyDescent="0.25">
      <c r="D1583" s="28" t="s">
        <v>174</v>
      </c>
    </row>
    <row r="1584" spans="4:4" x14ac:dyDescent="0.25">
      <c r="D1584" s="28" t="s">
        <v>503</v>
      </c>
    </row>
    <row r="1585" spans="4:4" x14ac:dyDescent="0.25">
      <c r="D1585" s="28" t="s">
        <v>504</v>
      </c>
    </row>
    <row r="1586" spans="4:4" x14ac:dyDescent="0.25">
      <c r="D1586" s="28" t="s">
        <v>173</v>
      </c>
    </row>
    <row r="1587" spans="4:4" x14ac:dyDescent="0.25">
      <c r="D1587" s="71" t="s">
        <v>633</v>
      </c>
    </row>
    <row r="1588" spans="4:4" x14ac:dyDescent="0.25">
      <c r="D1588" s="12"/>
    </row>
    <row r="1589" spans="4:4" x14ac:dyDescent="0.25">
      <c r="D1589" s="72" t="s">
        <v>509</v>
      </c>
    </row>
    <row r="1590" spans="4:4" x14ac:dyDescent="0.25">
      <c r="D1590" s="28" t="s">
        <v>592</v>
      </c>
    </row>
    <row r="1591" spans="4:4" x14ac:dyDescent="0.25">
      <c r="D1591" s="28" t="s">
        <v>634</v>
      </c>
    </row>
    <row r="1592" spans="4:4" x14ac:dyDescent="0.25">
      <c r="D1592" s="28" t="s">
        <v>635</v>
      </c>
    </row>
    <row r="1593" spans="4:4" x14ac:dyDescent="0.25">
      <c r="D1593" s="12"/>
    </row>
    <row r="1594" spans="4:4" x14ac:dyDescent="0.25">
      <c r="D1594" s="72" t="s">
        <v>504</v>
      </c>
    </row>
    <row r="1595" spans="4:4" x14ac:dyDescent="0.25">
      <c r="D1595" s="28" t="s">
        <v>636</v>
      </c>
    </row>
    <row r="1596" spans="4:4" x14ac:dyDescent="0.25">
      <c r="D1596" s="28" t="s">
        <v>637</v>
      </c>
    </row>
    <row r="1597" spans="4:4" x14ac:dyDescent="0.25">
      <c r="D1597" s="12"/>
    </row>
    <row r="1598" spans="4:4" x14ac:dyDescent="0.25">
      <c r="D1598" s="72" t="s">
        <v>173</v>
      </c>
    </row>
    <row r="1599" spans="4:4" x14ac:dyDescent="0.25">
      <c r="D1599" s="28" t="s">
        <v>638</v>
      </c>
    </row>
    <row r="1600" spans="4:4" x14ac:dyDescent="0.25">
      <c r="D1600" s="28" t="s">
        <v>639</v>
      </c>
    </row>
    <row r="1601" spans="4:4" x14ac:dyDescent="0.25">
      <c r="D1601" s="28" t="s">
        <v>640</v>
      </c>
    </row>
    <row r="1602" spans="4:4" x14ac:dyDescent="0.25">
      <c r="D1602" s="28" t="s">
        <v>641</v>
      </c>
    </row>
    <row r="1603" spans="4:4" x14ac:dyDescent="0.25">
      <c r="D1603" s="28" t="s">
        <v>642</v>
      </c>
    </row>
    <row r="1604" spans="4:4" x14ac:dyDescent="0.25">
      <c r="D1604" s="12"/>
    </row>
    <row r="1605" spans="4:4" x14ac:dyDescent="0.25">
      <c r="D1605" s="72" t="s">
        <v>505</v>
      </c>
    </row>
    <row r="1606" spans="4:4" x14ac:dyDescent="0.25">
      <c r="D1606" s="28" t="s">
        <v>643</v>
      </c>
    </row>
    <row r="1607" spans="4:4" x14ac:dyDescent="0.25">
      <c r="D1607" s="28" t="s">
        <v>644</v>
      </c>
    </row>
    <row r="1608" spans="4:4" x14ac:dyDescent="0.25">
      <c r="D1608" s="28" t="s">
        <v>645</v>
      </c>
    </row>
    <row r="1609" spans="4:4" x14ac:dyDescent="0.25">
      <c r="D1609" s="28" t="s">
        <v>646</v>
      </c>
    </row>
    <row r="1610" spans="4:4" x14ac:dyDescent="0.25">
      <c r="D1610" s="28" t="s">
        <v>647</v>
      </c>
    </row>
    <row r="1611" spans="4:4" x14ac:dyDescent="0.25">
      <c r="D1611" s="28" t="s">
        <v>648</v>
      </c>
    </row>
    <row r="1612" spans="4:4" x14ac:dyDescent="0.25">
      <c r="D1612" s="12"/>
    </row>
    <row r="1613" spans="4:4" x14ac:dyDescent="0.25">
      <c r="D1613" s="72" t="s">
        <v>503</v>
      </c>
    </row>
    <row r="1614" spans="4:4" x14ac:dyDescent="0.25">
      <c r="D1614" s="28" t="s">
        <v>649</v>
      </c>
    </row>
    <row r="1615" spans="4:4" x14ac:dyDescent="0.25">
      <c r="D1615" s="12"/>
    </row>
    <row r="1616" spans="4:4" x14ac:dyDescent="0.25">
      <c r="D1616" s="72" t="s">
        <v>507</v>
      </c>
    </row>
    <row r="1617" spans="4:10" x14ac:dyDescent="0.25">
      <c r="D1617" s="28" t="s">
        <v>650</v>
      </c>
    </row>
    <row r="1618" spans="4:10" ht="15.75" thickBot="1" x14ac:dyDescent="0.3">
      <c r="D1618" s="12"/>
    </row>
    <row r="1619" spans="4:10" ht="15.75" thickBot="1" x14ac:dyDescent="0.3">
      <c r="D1619" s="74" t="s">
        <v>510</v>
      </c>
    </row>
    <row r="1620" spans="4:10" x14ac:dyDescent="0.25">
      <c r="D1620" s="28" t="s">
        <v>100</v>
      </c>
    </row>
    <row r="1621" spans="4:10" x14ac:dyDescent="0.25">
      <c r="D1621" s="28" t="s">
        <v>101</v>
      </c>
    </row>
    <row r="1622" spans="4:10" x14ac:dyDescent="0.25">
      <c r="D1622" s="28" t="s">
        <v>104</v>
      </c>
    </row>
    <row r="1623" spans="4:10" x14ac:dyDescent="0.25">
      <c r="D1623" s="28" t="s">
        <v>107</v>
      </c>
    </row>
    <row r="1624" spans="4:10" x14ac:dyDescent="0.25">
      <c r="D1624" s="14" t="s">
        <v>23</v>
      </c>
    </row>
    <row r="1625" spans="4:10" x14ac:dyDescent="0.25">
      <c r="D1625" s="15" t="s">
        <v>511</v>
      </c>
    </row>
    <row r="1626" spans="4:10" x14ac:dyDescent="0.25">
      <c r="D1626" s="15" t="s">
        <v>512</v>
      </c>
    </row>
    <row r="1627" spans="4:10" ht="15.75" thickBot="1" x14ac:dyDescent="0.3">
      <c r="D1627" s="14" t="s">
        <v>513</v>
      </c>
    </row>
    <row r="1628" spans="4:10" ht="15.75" thickBot="1" x14ac:dyDescent="0.3">
      <c r="D1628" s="75" t="s">
        <v>514</v>
      </c>
    </row>
    <row r="1629" spans="4:10" ht="15.75" thickBot="1" x14ac:dyDescent="0.3">
      <c r="D1629" s="76"/>
      <c r="E1629" s="77" t="s">
        <v>162</v>
      </c>
      <c r="F1629" s="78">
        <v>6955</v>
      </c>
      <c r="G1629" s="76">
        <v>-125.7</v>
      </c>
      <c r="H1629" s="79">
        <v>-1.78E-2</v>
      </c>
      <c r="I1629" s="76"/>
      <c r="J1629" s="76"/>
    </row>
    <row r="1630" spans="4:10" ht="15.75" thickBot="1" x14ac:dyDescent="0.3">
      <c r="D1630" s="76"/>
      <c r="E1630" s="77" t="s">
        <v>515</v>
      </c>
      <c r="F1630" s="78">
        <v>3331.62</v>
      </c>
      <c r="G1630" s="76">
        <v>-3.88</v>
      </c>
      <c r="H1630" s="79">
        <v>-1.1999999999999999E-3</v>
      </c>
      <c r="I1630" s="76"/>
      <c r="J1630" s="76"/>
    </row>
    <row r="1631" spans="4:10" ht="15.75" thickBot="1" x14ac:dyDescent="0.3">
      <c r="D1631" s="76"/>
      <c r="E1631" s="77" t="s">
        <v>516</v>
      </c>
      <c r="F1631" s="78">
        <v>11121.38</v>
      </c>
      <c r="G1631" s="76">
        <v>60.88</v>
      </c>
      <c r="H1631" s="79">
        <v>5.4999999999999997E-3</v>
      </c>
      <c r="I1631" s="76"/>
      <c r="J1631" s="76"/>
    </row>
    <row r="1632" spans="4:10" ht="15.75" thickBot="1" x14ac:dyDescent="0.3">
      <c r="D1632" s="76"/>
      <c r="E1632" s="77" t="s">
        <v>166</v>
      </c>
      <c r="F1632" s="78">
        <v>27500.89</v>
      </c>
      <c r="G1632" s="76">
        <v>-632.41999999999996</v>
      </c>
      <c r="H1632" s="79">
        <v>-2.2499999999999999E-2</v>
      </c>
      <c r="I1632" s="76"/>
      <c r="J1632" s="76"/>
    </row>
    <row r="1633" spans="4:10" ht="15.75" thickBot="1" x14ac:dyDescent="0.3">
      <c r="D1633" s="76"/>
      <c r="E1633" s="77" t="s">
        <v>163</v>
      </c>
      <c r="F1633" s="78">
        <v>12968.33</v>
      </c>
      <c r="G1633" s="76">
        <v>-131.94999999999999</v>
      </c>
      <c r="H1633" s="79">
        <v>-1.01E-2</v>
      </c>
      <c r="I1633" s="76"/>
      <c r="J1633" s="76"/>
    </row>
    <row r="1634" spans="4:10" ht="15.75" thickBot="1" x14ac:dyDescent="0.3">
      <c r="D1634" s="76"/>
      <c r="E1634" s="77" t="s">
        <v>210</v>
      </c>
      <c r="F1634" s="76">
        <v>93.516999999999996</v>
      </c>
      <c r="G1634" s="76">
        <v>0.01</v>
      </c>
      <c r="H1634" s="79">
        <v>1E-4</v>
      </c>
      <c r="I1634" s="76"/>
      <c r="J1634" s="76"/>
    </row>
    <row r="1635" spans="4:10" ht="15.75" thickBot="1" x14ac:dyDescent="0.3">
      <c r="D1635" s="76"/>
      <c r="E1635" s="77" t="s">
        <v>517</v>
      </c>
      <c r="F1635" s="76">
        <v>104.21</v>
      </c>
      <c r="G1635" s="76">
        <v>-0.01</v>
      </c>
      <c r="H1635" s="79">
        <v>-1E-4</v>
      </c>
      <c r="I1635" s="76"/>
      <c r="J1635" s="76"/>
    </row>
    <row r="1636" spans="4:10" ht="15.75" thickBot="1" x14ac:dyDescent="0.3">
      <c r="D1636" s="76"/>
      <c r="E1636" s="77" t="s">
        <v>184</v>
      </c>
      <c r="F1636" s="76">
        <v>1.8560000000000001</v>
      </c>
      <c r="G1636" s="76">
        <v>-5.7000000000000002E-2</v>
      </c>
      <c r="H1636" s="79">
        <v>-2.9899999999999999E-2</v>
      </c>
      <c r="I1636" s="76"/>
      <c r="J1636" s="76"/>
    </row>
    <row r="1637" spans="4:10" ht="15.75" thickBot="1" x14ac:dyDescent="0.3">
      <c r="D1637" s="76"/>
      <c r="E1637" s="77" t="s">
        <v>185</v>
      </c>
      <c r="F1637" s="76">
        <v>2.4889999999999999</v>
      </c>
      <c r="G1637" s="76">
        <v>-3.5999999999999997E-2</v>
      </c>
      <c r="H1637" s="79">
        <v>-1.43E-2</v>
      </c>
      <c r="I1637" s="76"/>
      <c r="J1637" s="76"/>
    </row>
    <row r="1638" spans="4:10" ht="15.75" thickBot="1" x14ac:dyDescent="0.3">
      <c r="D1638" s="76"/>
      <c r="E1638" s="77" t="s">
        <v>186</v>
      </c>
      <c r="F1638" s="76">
        <v>3.2759999999999998</v>
      </c>
      <c r="G1638" s="76">
        <v>-0.04</v>
      </c>
      <c r="H1638" s="79">
        <v>-1.21E-2</v>
      </c>
      <c r="I1638" s="76"/>
      <c r="J1638" s="76"/>
    </row>
    <row r="1639" spans="4:10" ht="15.75" thickBot="1" x14ac:dyDescent="0.3">
      <c r="D1639" s="76"/>
      <c r="E1639" s="77" t="s">
        <v>190</v>
      </c>
      <c r="F1639" s="76">
        <v>6.3339999999999996</v>
      </c>
      <c r="G1639" s="76">
        <v>-0.30199999999999999</v>
      </c>
      <c r="H1639" s="79">
        <v>-4.5499999999999999E-2</v>
      </c>
      <c r="I1639" s="76"/>
      <c r="J1639" s="76"/>
    </row>
    <row r="1640" spans="4:10" ht="15.75" thickBot="1" x14ac:dyDescent="0.3">
      <c r="D1640" s="76"/>
      <c r="E1640" s="77" t="s">
        <v>191</v>
      </c>
      <c r="F1640" s="76">
        <v>23.04</v>
      </c>
      <c r="G1640" s="76">
        <v>-0.1</v>
      </c>
      <c r="H1640" s="79">
        <v>-4.3E-3</v>
      </c>
      <c r="I1640" s="76"/>
      <c r="J1640" s="76"/>
    </row>
    <row r="1641" spans="4:10" ht="15.75" thickBot="1" x14ac:dyDescent="0.3">
      <c r="D1641" s="76"/>
      <c r="E1641" s="77" t="s">
        <v>187</v>
      </c>
      <c r="F1641" s="76">
        <v>0.60599999999999998</v>
      </c>
      <c r="G1641" s="76">
        <v>-2.5999999999999999E-2</v>
      </c>
      <c r="H1641" s="79">
        <v>-4.0399999999999998E-2</v>
      </c>
      <c r="I1641" s="76"/>
      <c r="J1641" s="76"/>
    </row>
    <row r="1642" spans="4:10" ht="15.75" thickBot="1" x14ac:dyDescent="0.3">
      <c r="D1642" s="76"/>
      <c r="E1642" s="77" t="s">
        <v>188</v>
      </c>
      <c r="F1642" s="76">
        <v>21.529</v>
      </c>
      <c r="G1642" s="76">
        <v>-0.44600000000000001</v>
      </c>
      <c r="H1642" s="79">
        <v>-2.0299999999999999E-2</v>
      </c>
      <c r="I1642" s="76"/>
      <c r="J1642" s="76"/>
    </row>
    <row r="1643" spans="4:10" ht="15.75" thickBot="1" x14ac:dyDescent="0.3">
      <c r="D1643" s="76"/>
      <c r="E1643" s="77" t="s">
        <v>208</v>
      </c>
      <c r="F1643" s="76">
        <v>39.520000000000003</v>
      </c>
      <c r="G1643" s="76">
        <v>-0.35</v>
      </c>
      <c r="H1643" s="79">
        <v>-8.8000000000000005E-3</v>
      </c>
      <c r="I1643" s="76"/>
      <c r="J1643" s="76"/>
    </row>
    <row r="1644" spans="4:10" ht="15.75" thickBot="1" x14ac:dyDescent="0.3">
      <c r="D1644" s="76"/>
      <c r="E1644" s="77" t="s">
        <v>204</v>
      </c>
      <c r="F1644" s="76">
        <v>36.44</v>
      </c>
      <c r="G1644" s="76">
        <v>-0.32</v>
      </c>
      <c r="H1644" s="79">
        <v>-8.6999999999999994E-3</v>
      </c>
      <c r="I1644" s="76"/>
      <c r="J1644" s="76"/>
    </row>
    <row r="1645" spans="4:10" ht="15.75" thickBot="1" x14ac:dyDescent="0.3">
      <c r="D1645" s="76"/>
      <c r="E1645" s="77" t="s">
        <v>206</v>
      </c>
      <c r="F1645" s="76">
        <v>131.58000000000001</v>
      </c>
      <c r="G1645" s="76">
        <v>-2.42</v>
      </c>
      <c r="H1645" s="79">
        <v>-1.8100000000000002E-2</v>
      </c>
      <c r="I1645" s="76"/>
      <c r="J1645" s="76"/>
    </row>
    <row r="1646" spans="4:10" ht="15.75" thickBot="1" x14ac:dyDescent="0.3">
      <c r="D1646" s="76"/>
      <c r="E1646" s="77" t="s">
        <v>203</v>
      </c>
      <c r="F1646" s="78">
        <v>1932.75</v>
      </c>
      <c r="G1646" s="76">
        <v>-10.45</v>
      </c>
      <c r="H1646" s="79">
        <v>-5.4000000000000003E-3</v>
      </c>
      <c r="I1646" s="76"/>
      <c r="J1646" s="76"/>
    </row>
    <row r="1647" spans="4:10" ht="15.75" thickBot="1" x14ac:dyDescent="0.3">
      <c r="D1647" s="76"/>
      <c r="E1647" s="77" t="s">
        <v>205</v>
      </c>
      <c r="F1647" s="76">
        <v>26.747</v>
      </c>
      <c r="G1647" s="76">
        <v>-0.24399999999999999</v>
      </c>
      <c r="H1647" s="79">
        <v>-8.9999999999999993E-3</v>
      </c>
      <c r="I1647" s="76"/>
      <c r="J1647" s="76"/>
    </row>
    <row r="1648" spans="4:10" ht="15.75" thickBot="1" x14ac:dyDescent="0.3">
      <c r="D1648" s="76"/>
      <c r="E1648" s="77" t="s">
        <v>207</v>
      </c>
      <c r="F1648" s="76">
        <v>3.0143</v>
      </c>
      <c r="G1648" s="76">
        <v>-3.3999999999999998E-3</v>
      </c>
      <c r="H1648" s="79">
        <v>-1.1000000000000001E-3</v>
      </c>
      <c r="I1648" s="76"/>
      <c r="J1648" s="76"/>
    </row>
    <row r="1649" spans="4:10" ht="15.75" thickBot="1" x14ac:dyDescent="0.3">
      <c r="D1649" s="76"/>
      <c r="E1649" s="77" t="s">
        <v>209</v>
      </c>
      <c r="F1649" s="78">
        <v>2568.5</v>
      </c>
      <c r="G1649" s="76">
        <v>-26.5</v>
      </c>
      <c r="H1649" s="79">
        <v>-1.0200000000000001E-2</v>
      </c>
      <c r="I1649" s="76"/>
      <c r="J1649" s="76"/>
    </row>
    <row r="1650" spans="4:10" ht="15.75" thickBot="1" x14ac:dyDescent="0.3">
      <c r="D1650" s="76"/>
      <c r="E1650" s="77" t="s">
        <v>244</v>
      </c>
      <c r="F1650" s="76">
        <v>0.33200000000000002</v>
      </c>
      <c r="G1650" s="76">
        <v>-1E-3</v>
      </c>
      <c r="H1650" s="79">
        <v>-3.0000000000000001E-3</v>
      </c>
      <c r="I1650" s="76"/>
      <c r="J1650" s="76"/>
    </row>
    <row r="1651" spans="4:10" ht="15.75" thickBot="1" x14ac:dyDescent="0.3">
      <c r="D1651" s="76"/>
      <c r="E1651" s="77" t="s">
        <v>245</v>
      </c>
      <c r="F1651" s="76">
        <v>-0.46899999999999997</v>
      </c>
      <c r="G1651" s="76">
        <v>-1.7000000000000001E-2</v>
      </c>
      <c r="H1651" s="79">
        <v>-3.7600000000000001E-2</v>
      </c>
      <c r="I1651" s="76"/>
      <c r="J1651" s="76"/>
    </row>
    <row r="1652" spans="4:10" ht="15.75" thickBot="1" x14ac:dyDescent="0.3">
      <c r="D1652" s="76"/>
      <c r="E1652" s="77" t="s">
        <v>246</v>
      </c>
      <c r="F1652" s="76">
        <v>81.900000000000006</v>
      </c>
      <c r="G1652" s="76">
        <v>2.5</v>
      </c>
      <c r="H1652" s="79">
        <v>3.15E-2</v>
      </c>
      <c r="I1652" s="76"/>
      <c r="J1652" s="76"/>
    </row>
    <row r="1653" spans="4:10" ht="15.75" thickBot="1" x14ac:dyDescent="0.3">
      <c r="D1653" s="76"/>
      <c r="E1653" s="77" t="s">
        <v>248</v>
      </c>
      <c r="F1653" s="76">
        <v>-0.496</v>
      </c>
      <c r="G1653" s="76">
        <v>-1E-3</v>
      </c>
      <c r="H1653" s="79">
        <v>-2E-3</v>
      </c>
      <c r="I1653" s="76"/>
      <c r="J1653" s="76"/>
    </row>
    <row r="1654" spans="4:10" ht="15.75" thickBot="1" x14ac:dyDescent="0.3">
      <c r="D1654" s="76"/>
      <c r="E1654" s="77" t="s">
        <v>250</v>
      </c>
      <c r="F1654" s="76">
        <v>0.66900000000000004</v>
      </c>
      <c r="G1654" s="76">
        <v>-1.4999999999999999E-2</v>
      </c>
      <c r="H1654" s="79">
        <v>-2.1899999999999999E-2</v>
      </c>
      <c r="I1654" s="76"/>
      <c r="J1654" s="76"/>
    </row>
    <row r="1655" spans="4:10" ht="15.75" thickBot="1" x14ac:dyDescent="0.3">
      <c r="D1655" s="76"/>
      <c r="E1655" s="77" t="s">
        <v>251</v>
      </c>
      <c r="F1655" s="76">
        <v>1.407</v>
      </c>
      <c r="G1655" s="76">
        <v>-1.6E-2</v>
      </c>
      <c r="H1655" s="79">
        <v>-1.12E-2</v>
      </c>
      <c r="I1655" s="76"/>
      <c r="J1655" s="76"/>
    </row>
    <row r="1656" spans="4:10" ht="15.75" thickBot="1" x14ac:dyDescent="0.3">
      <c r="D1656" s="76"/>
      <c r="E1656" s="77" t="s">
        <v>252</v>
      </c>
      <c r="F1656" s="76">
        <v>174.31</v>
      </c>
      <c r="G1656" s="76">
        <v>0.1</v>
      </c>
      <c r="H1656" s="79">
        <v>5.9999999999999995E-4</v>
      </c>
      <c r="I1656" s="76"/>
      <c r="J1656" s="76"/>
    </row>
    <row r="1657" spans="4:10" x14ac:dyDescent="0.25">
      <c r="D1657" s="28" t="s">
        <v>105</v>
      </c>
    </row>
    <row r="1658" spans="4:10" x14ac:dyDescent="0.25">
      <c r="D1658" s="28" t="s">
        <v>104</v>
      </c>
    </row>
    <row r="1659" spans="4:10" x14ac:dyDescent="0.25">
      <c r="D1659" s="28" t="s">
        <v>100</v>
      </c>
    </row>
    <row r="1660" spans="4:10" x14ac:dyDescent="0.25">
      <c r="D1660" s="28" t="s">
        <v>106</v>
      </c>
    </row>
    <row r="1661" spans="4:10" x14ac:dyDescent="0.25">
      <c r="D1661" s="14" t="s">
        <v>23</v>
      </c>
    </row>
    <row r="1662" spans="4:10" x14ac:dyDescent="0.25">
      <c r="D1662" s="15" t="s">
        <v>511</v>
      </c>
    </row>
    <row r="1663" spans="4:10" x14ac:dyDescent="0.25">
      <c r="D1663" s="15" t="s">
        <v>518</v>
      </c>
    </row>
    <row r="1664" spans="4:10" x14ac:dyDescent="0.25">
      <c r="D1664" s="14" t="s">
        <v>513</v>
      </c>
    </row>
    <row r="1665" spans="4:4" x14ac:dyDescent="0.25">
      <c r="D1665" s="15" t="s">
        <v>423</v>
      </c>
    </row>
    <row r="1666" spans="4:4" x14ac:dyDescent="0.25">
      <c r="D1666" s="14" t="s">
        <v>216</v>
      </c>
    </row>
    <row r="1667" spans="4:4" x14ac:dyDescent="0.25">
      <c r="D1667" s="42">
        <v>1.1773</v>
      </c>
    </row>
    <row r="1668" spans="4:4" x14ac:dyDescent="0.25">
      <c r="D1668" s="42">
        <f>-0.0006 -0.05%</f>
        <v>-1.0999999999999998E-3</v>
      </c>
    </row>
    <row r="1669" spans="4:4" x14ac:dyDescent="0.25">
      <c r="D1669" s="42" t="s">
        <v>386</v>
      </c>
    </row>
    <row r="1670" spans="4:4" x14ac:dyDescent="0.25">
      <c r="D1670" s="15" t="s">
        <v>417</v>
      </c>
    </row>
    <row r="1671" spans="4:4" x14ac:dyDescent="0.25">
      <c r="D1671" s="42" t="s">
        <v>519</v>
      </c>
    </row>
    <row r="1672" spans="4:4" x14ac:dyDescent="0.25">
      <c r="D1672" s="42" t="s">
        <v>1264</v>
      </c>
    </row>
    <row r="1673" spans="4:4" x14ac:dyDescent="0.25">
      <c r="D1673" s="42" t="s">
        <v>1265</v>
      </c>
    </row>
    <row r="1674" spans="4:4" x14ac:dyDescent="0.25">
      <c r="D1674" s="42" t="s">
        <v>520</v>
      </c>
    </row>
    <row r="1675" spans="4:4" x14ac:dyDescent="0.25">
      <c r="D1675" s="42" t="s">
        <v>824</v>
      </c>
    </row>
    <row r="1676" spans="4:4" x14ac:dyDescent="0.25">
      <c r="D1676" s="42" t="s">
        <v>826</v>
      </c>
    </row>
    <row r="1677" spans="4:4" x14ac:dyDescent="0.25">
      <c r="D1677" s="14" t="s">
        <v>216</v>
      </c>
    </row>
    <row r="1678" spans="4:4" x14ac:dyDescent="0.25">
      <c r="D1678" s="42">
        <v>1.1773</v>
      </c>
    </row>
    <row r="1679" spans="4:4" x14ac:dyDescent="0.25">
      <c r="D1679" s="42">
        <f>-0.0006 -0.05%</f>
        <v>-1.0999999999999998E-3</v>
      </c>
    </row>
    <row r="1680" spans="4:4" x14ac:dyDescent="0.25">
      <c r="D1680" s="42" t="s">
        <v>386</v>
      </c>
    </row>
    <row r="1681" spans="4:4" x14ac:dyDescent="0.25">
      <c r="D1681" s="15" t="s">
        <v>417</v>
      </c>
    </row>
    <row r="1682" spans="4:4" x14ac:dyDescent="0.25">
      <c r="D1682" s="42" t="s">
        <v>519</v>
      </c>
    </row>
    <row r="1683" spans="4:4" x14ac:dyDescent="0.25">
      <c r="D1683" s="42" t="s">
        <v>1264</v>
      </c>
    </row>
    <row r="1684" spans="4:4" x14ac:dyDescent="0.25">
      <c r="D1684" s="42" t="s">
        <v>1265</v>
      </c>
    </row>
    <row r="1685" spans="4:4" x14ac:dyDescent="0.25">
      <c r="D1685" s="42" t="s">
        <v>520</v>
      </c>
    </row>
    <row r="1686" spans="4:4" x14ac:dyDescent="0.25">
      <c r="D1686" s="42" t="s">
        <v>824</v>
      </c>
    </row>
    <row r="1687" spans="4:4" x14ac:dyDescent="0.25">
      <c r="D1687" s="42" t="s">
        <v>826</v>
      </c>
    </row>
    <row r="1688" spans="4:4" x14ac:dyDescent="0.25">
      <c r="D1688" s="14" t="s">
        <v>218</v>
      </c>
    </row>
    <row r="1689" spans="4:4" x14ac:dyDescent="0.25">
      <c r="D1689" s="42">
        <v>124.73</v>
      </c>
    </row>
    <row r="1690" spans="4:4" x14ac:dyDescent="0.25">
      <c r="D1690" s="42">
        <f>-0.11 -0.09%</f>
        <v>-0.1109</v>
      </c>
    </row>
    <row r="1691" spans="4:4" x14ac:dyDescent="0.25">
      <c r="D1691" s="42" t="s">
        <v>386</v>
      </c>
    </row>
    <row r="1692" spans="4:4" x14ac:dyDescent="0.25">
      <c r="D1692" s="15" t="s">
        <v>1266</v>
      </c>
    </row>
    <row r="1693" spans="4:4" x14ac:dyDescent="0.25">
      <c r="D1693" s="42" t="s">
        <v>519</v>
      </c>
    </row>
    <row r="1694" spans="4:4" x14ac:dyDescent="0.25">
      <c r="D1694" s="42" t="s">
        <v>521</v>
      </c>
    </row>
    <row r="1695" spans="4:4" x14ac:dyDescent="0.25">
      <c r="D1695" s="42" t="s">
        <v>1267</v>
      </c>
    </row>
    <row r="1696" spans="4:4" x14ac:dyDescent="0.25">
      <c r="D1696" s="42" t="s">
        <v>520</v>
      </c>
    </row>
    <row r="1697" spans="4:4" x14ac:dyDescent="0.25">
      <c r="D1697" s="42" t="s">
        <v>1268</v>
      </c>
    </row>
    <row r="1698" spans="4:4" x14ac:dyDescent="0.25">
      <c r="D1698" s="42" t="s">
        <v>826</v>
      </c>
    </row>
    <row r="1699" spans="4:4" x14ac:dyDescent="0.25">
      <c r="D1699" s="14" t="s">
        <v>220</v>
      </c>
    </row>
    <row r="1700" spans="4:4" x14ac:dyDescent="0.25">
      <c r="D1700" s="42">
        <v>0.90839999999999999</v>
      </c>
    </row>
    <row r="1701" spans="4:4" x14ac:dyDescent="0.25">
      <c r="D1701" s="42">
        <f>0.0015 +0.16%</f>
        <v>3.1000000000000003E-3</v>
      </c>
    </row>
    <row r="1702" spans="4:4" x14ac:dyDescent="0.25">
      <c r="D1702" s="42" t="s">
        <v>386</v>
      </c>
    </row>
    <row r="1703" spans="4:4" x14ac:dyDescent="0.25">
      <c r="D1703" s="15" t="s">
        <v>420</v>
      </c>
    </row>
    <row r="1704" spans="4:4" x14ac:dyDescent="0.25">
      <c r="D1704" s="42" t="s">
        <v>519</v>
      </c>
    </row>
    <row r="1705" spans="4:4" x14ac:dyDescent="0.25">
      <c r="D1705" s="42" t="s">
        <v>1269</v>
      </c>
    </row>
    <row r="1706" spans="4:4" x14ac:dyDescent="0.25">
      <c r="D1706" s="42" t="s">
        <v>826</v>
      </c>
    </row>
    <row r="1707" spans="4:4" x14ac:dyDescent="0.25">
      <c r="D1707" s="42" t="s">
        <v>520</v>
      </c>
    </row>
    <row r="1708" spans="4:4" x14ac:dyDescent="0.25">
      <c r="D1708" s="42" t="s">
        <v>1176</v>
      </c>
    </row>
    <row r="1709" spans="4:4" x14ac:dyDescent="0.25">
      <c r="D1709" s="42" t="s">
        <v>1270</v>
      </c>
    </row>
    <row r="1710" spans="4:4" x14ac:dyDescent="0.25">
      <c r="D1710" s="14" t="s">
        <v>222</v>
      </c>
    </row>
    <row r="1711" spans="4:4" x14ac:dyDescent="0.25">
      <c r="D1711" s="42">
        <v>1.0810999999999999</v>
      </c>
    </row>
    <row r="1712" spans="4:4" x14ac:dyDescent="0.25">
      <c r="D1712" s="42">
        <f>0.0006 +0.05%</f>
        <v>1.0999999999999998E-3</v>
      </c>
    </row>
    <row r="1713" spans="4:4" x14ac:dyDescent="0.25">
      <c r="D1713" s="42" t="s">
        <v>386</v>
      </c>
    </row>
    <row r="1714" spans="4:4" x14ac:dyDescent="0.25">
      <c r="D1714" s="15" t="s">
        <v>1266</v>
      </c>
    </row>
    <row r="1715" spans="4:4" x14ac:dyDescent="0.25">
      <c r="D1715" s="42" t="s">
        <v>519</v>
      </c>
    </row>
    <row r="1716" spans="4:4" x14ac:dyDescent="0.25">
      <c r="D1716" s="42" t="s">
        <v>1174</v>
      </c>
    </row>
    <row r="1717" spans="4:4" x14ac:dyDescent="0.25">
      <c r="D1717" s="42" t="s">
        <v>1175</v>
      </c>
    </row>
    <row r="1718" spans="4:4" x14ac:dyDescent="0.25">
      <c r="D1718" s="42" t="s">
        <v>520</v>
      </c>
    </row>
    <row r="1719" spans="4:4" x14ac:dyDescent="0.25">
      <c r="D1719" s="42" t="s">
        <v>1177</v>
      </c>
    </row>
    <row r="1720" spans="4:4" x14ac:dyDescent="0.25">
      <c r="D1720" s="42" t="s">
        <v>1271</v>
      </c>
    </row>
    <row r="1721" spans="4:4" x14ac:dyDescent="0.25">
      <c r="D1721" s="14" t="s">
        <v>217</v>
      </c>
    </row>
    <row r="1722" spans="4:4" x14ac:dyDescent="0.25">
      <c r="D1722" s="42">
        <v>1.2961</v>
      </c>
    </row>
    <row r="1723" spans="4:4" x14ac:dyDescent="0.25">
      <c r="D1723" s="42">
        <f>-0.0027 -0.2%</f>
        <v>-4.7000000000000002E-3</v>
      </c>
    </row>
    <row r="1724" spans="4:4" x14ac:dyDescent="0.25">
      <c r="D1724" s="42" t="s">
        <v>386</v>
      </c>
    </row>
    <row r="1725" spans="4:4" x14ac:dyDescent="0.25">
      <c r="D1725" s="15" t="s">
        <v>419</v>
      </c>
    </row>
    <row r="1726" spans="4:4" x14ac:dyDescent="0.25">
      <c r="D1726" s="42" t="s">
        <v>519</v>
      </c>
    </row>
    <row r="1727" spans="4:4" x14ac:dyDescent="0.25">
      <c r="D1727" s="42" t="s">
        <v>824</v>
      </c>
    </row>
    <row r="1728" spans="4:4" x14ac:dyDescent="0.25">
      <c r="D1728" s="42" t="s">
        <v>667</v>
      </c>
    </row>
    <row r="1729" spans="4:4" x14ac:dyDescent="0.25">
      <c r="D1729" s="42" t="s">
        <v>520</v>
      </c>
    </row>
    <row r="1730" spans="4:4" x14ac:dyDescent="0.25">
      <c r="D1730" s="42" t="s">
        <v>825</v>
      </c>
    </row>
    <row r="1731" spans="4:4" x14ac:dyDescent="0.25">
      <c r="D1731" s="42" t="s">
        <v>1175</v>
      </c>
    </row>
    <row r="1732" spans="4:4" x14ac:dyDescent="0.25">
      <c r="D1732" s="14" t="s">
        <v>508</v>
      </c>
    </row>
    <row r="1733" spans="4:4" x14ac:dyDescent="0.25">
      <c r="D1733" s="42">
        <v>0.72140000000000004</v>
      </c>
    </row>
    <row r="1734" spans="4:4" x14ac:dyDescent="0.25">
      <c r="D1734" s="42" t="s">
        <v>1272</v>
      </c>
    </row>
    <row r="1735" spans="4:4" x14ac:dyDescent="0.25">
      <c r="D1735" s="42" t="s">
        <v>386</v>
      </c>
    </row>
    <row r="1736" spans="4:4" x14ac:dyDescent="0.25">
      <c r="D1736" s="15" t="s">
        <v>417</v>
      </c>
    </row>
    <row r="1737" spans="4:4" x14ac:dyDescent="0.25">
      <c r="D1737" s="42" t="s">
        <v>519</v>
      </c>
    </row>
    <row r="1738" spans="4:4" x14ac:dyDescent="0.25">
      <c r="D1738" s="42" t="s">
        <v>1264</v>
      </c>
    </row>
    <row r="1739" spans="4:4" x14ac:dyDescent="0.25">
      <c r="D1739" s="42" t="s">
        <v>1265</v>
      </c>
    </row>
    <row r="1740" spans="4:4" x14ac:dyDescent="0.25">
      <c r="D1740" s="42" t="s">
        <v>520</v>
      </c>
    </row>
    <row r="1741" spans="4:4" x14ac:dyDescent="0.25">
      <c r="D1741" s="42" t="s">
        <v>1268</v>
      </c>
    </row>
    <row r="1742" spans="4:4" x14ac:dyDescent="0.25">
      <c r="D1742" s="42" t="s">
        <v>826</v>
      </c>
    </row>
    <row r="1743" spans="4:4" x14ac:dyDescent="0.25">
      <c r="D1743" s="14" t="s">
        <v>223</v>
      </c>
    </row>
    <row r="1744" spans="4:4" x14ac:dyDescent="0.25">
      <c r="D1744" s="42">
        <v>105.94</v>
      </c>
    </row>
    <row r="1745" spans="4:4" x14ac:dyDescent="0.25">
      <c r="D1745" s="42">
        <f>-0.08 -0.07%</f>
        <v>-8.0700000000000008E-2</v>
      </c>
    </row>
    <row r="1746" spans="4:4" x14ac:dyDescent="0.25">
      <c r="D1746" s="42" t="s">
        <v>386</v>
      </c>
    </row>
    <row r="1747" spans="4:4" x14ac:dyDescent="0.25">
      <c r="D1747" s="15" t="s">
        <v>419</v>
      </c>
    </row>
    <row r="1748" spans="4:4" x14ac:dyDescent="0.25">
      <c r="D1748" s="42" t="s">
        <v>519</v>
      </c>
    </row>
    <row r="1749" spans="4:4" x14ac:dyDescent="0.25">
      <c r="D1749" s="42" t="s">
        <v>521</v>
      </c>
    </row>
    <row r="1750" spans="4:4" x14ac:dyDescent="0.25">
      <c r="D1750" s="42" t="s">
        <v>1267</v>
      </c>
    </row>
    <row r="1751" spans="4:4" x14ac:dyDescent="0.25">
      <c r="D1751" s="42" t="s">
        <v>520</v>
      </c>
    </row>
    <row r="1752" spans="4:4" x14ac:dyDescent="0.25">
      <c r="D1752" s="42" t="s">
        <v>1268</v>
      </c>
    </row>
    <row r="1753" spans="4:4" x14ac:dyDescent="0.25">
      <c r="D1753" s="42" t="s">
        <v>1265</v>
      </c>
    </row>
    <row r="1754" spans="4:4" x14ac:dyDescent="0.25">
      <c r="D1754" s="14" t="s">
        <v>206</v>
      </c>
    </row>
    <row r="1755" spans="4:4" x14ac:dyDescent="0.25">
      <c r="D1755" s="42" t="s">
        <v>354</v>
      </c>
    </row>
    <row r="1756" spans="4:4" x14ac:dyDescent="0.25">
      <c r="D1756" s="42" t="s">
        <v>386</v>
      </c>
    </row>
    <row r="1757" spans="4:4" x14ac:dyDescent="0.25">
      <c r="D1757" s="42" t="s">
        <v>519</v>
      </c>
    </row>
    <row r="1758" spans="4:4" x14ac:dyDescent="0.25">
      <c r="D1758" s="42" t="s">
        <v>522</v>
      </c>
    </row>
    <row r="1759" spans="4:4" x14ac:dyDescent="0.25">
      <c r="D1759" s="42" t="s">
        <v>523</v>
      </c>
    </row>
    <row r="1760" spans="4:4" x14ac:dyDescent="0.25">
      <c r="D1760" s="42" t="s">
        <v>520</v>
      </c>
    </row>
    <row r="1761" spans="4:4" x14ac:dyDescent="0.25">
      <c r="D1761" s="42" t="s">
        <v>522</v>
      </c>
    </row>
    <row r="1762" spans="4:4" x14ac:dyDescent="0.25">
      <c r="D1762" s="42" t="s">
        <v>523</v>
      </c>
    </row>
    <row r="1763" spans="4:4" x14ac:dyDescent="0.25">
      <c r="D1763" s="14" t="s">
        <v>203</v>
      </c>
    </row>
    <row r="1764" spans="4:4" x14ac:dyDescent="0.25">
      <c r="D1764" s="42" t="s">
        <v>354</v>
      </c>
    </row>
    <row r="1765" spans="4:4" x14ac:dyDescent="0.25">
      <c r="D1765" s="42" t="s">
        <v>386</v>
      </c>
    </row>
    <row r="1766" spans="4:4" x14ac:dyDescent="0.25">
      <c r="D1766" s="42" t="s">
        <v>519</v>
      </c>
    </row>
    <row r="1767" spans="4:4" x14ac:dyDescent="0.25">
      <c r="D1767" s="42" t="s">
        <v>522</v>
      </c>
    </row>
    <row r="1768" spans="4:4" x14ac:dyDescent="0.25">
      <c r="D1768" s="42" t="s">
        <v>523</v>
      </c>
    </row>
    <row r="1769" spans="4:4" x14ac:dyDescent="0.25">
      <c r="D1769" s="42" t="s">
        <v>520</v>
      </c>
    </row>
    <row r="1770" spans="4:4" x14ac:dyDescent="0.25">
      <c r="D1770" s="42" t="s">
        <v>522</v>
      </c>
    </row>
    <row r="1771" spans="4:4" x14ac:dyDescent="0.25">
      <c r="D1771" s="42" t="s">
        <v>523</v>
      </c>
    </row>
    <row r="1772" spans="4:4" x14ac:dyDescent="0.25">
      <c r="D1772" s="14" t="s">
        <v>205</v>
      </c>
    </row>
    <row r="1773" spans="4:4" x14ac:dyDescent="0.25">
      <c r="D1773" s="42" t="s">
        <v>354</v>
      </c>
    </row>
    <row r="1774" spans="4:4" x14ac:dyDescent="0.25">
      <c r="D1774" s="42" t="s">
        <v>386</v>
      </c>
    </row>
    <row r="1775" spans="4:4" x14ac:dyDescent="0.25">
      <c r="D1775" s="42" t="s">
        <v>519</v>
      </c>
    </row>
    <row r="1776" spans="4:4" x14ac:dyDescent="0.25">
      <c r="D1776" s="42" t="s">
        <v>522</v>
      </c>
    </row>
    <row r="1777" spans="4:4" x14ac:dyDescent="0.25">
      <c r="D1777" s="42" t="s">
        <v>523</v>
      </c>
    </row>
    <row r="1778" spans="4:4" x14ac:dyDescent="0.25">
      <c r="D1778" s="42" t="s">
        <v>520</v>
      </c>
    </row>
    <row r="1779" spans="4:4" x14ac:dyDescent="0.25">
      <c r="D1779" s="42" t="s">
        <v>522</v>
      </c>
    </row>
    <row r="1780" spans="4:4" x14ac:dyDescent="0.25">
      <c r="D1780" s="42" t="s">
        <v>523</v>
      </c>
    </row>
    <row r="1781" spans="4:4" x14ac:dyDescent="0.25">
      <c r="D1781" s="14" t="s">
        <v>207</v>
      </c>
    </row>
    <row r="1782" spans="4:4" x14ac:dyDescent="0.25">
      <c r="D1782" s="42" t="s">
        <v>354</v>
      </c>
    </row>
    <row r="1783" spans="4:4" x14ac:dyDescent="0.25">
      <c r="D1783" s="42" t="s">
        <v>386</v>
      </c>
    </row>
    <row r="1784" spans="4:4" x14ac:dyDescent="0.25">
      <c r="D1784" s="42" t="s">
        <v>519</v>
      </c>
    </row>
    <row r="1785" spans="4:4" x14ac:dyDescent="0.25">
      <c r="D1785" s="42" t="s">
        <v>522</v>
      </c>
    </row>
    <row r="1786" spans="4:4" x14ac:dyDescent="0.25">
      <c r="D1786" s="42" t="s">
        <v>523</v>
      </c>
    </row>
    <row r="1787" spans="4:4" x14ac:dyDescent="0.25">
      <c r="D1787" s="42" t="s">
        <v>520</v>
      </c>
    </row>
    <row r="1788" spans="4:4" x14ac:dyDescent="0.25">
      <c r="D1788" s="42" t="s">
        <v>522</v>
      </c>
    </row>
    <row r="1789" spans="4:4" x14ac:dyDescent="0.25">
      <c r="D1789" s="42" t="s">
        <v>523</v>
      </c>
    </row>
    <row r="1790" spans="4:4" x14ac:dyDescent="0.25">
      <c r="D1790" s="14" t="s">
        <v>208</v>
      </c>
    </row>
    <row r="1791" spans="4:4" x14ac:dyDescent="0.25">
      <c r="D1791" s="42" t="s">
        <v>354</v>
      </c>
    </row>
    <row r="1792" spans="4:4" x14ac:dyDescent="0.25">
      <c r="D1792" s="42" t="s">
        <v>386</v>
      </c>
    </row>
    <row r="1793" spans="4:4" x14ac:dyDescent="0.25">
      <c r="D1793" s="42" t="s">
        <v>519</v>
      </c>
    </row>
    <row r="1794" spans="4:4" x14ac:dyDescent="0.25">
      <c r="D1794" s="42" t="s">
        <v>522</v>
      </c>
    </row>
    <row r="1795" spans="4:4" x14ac:dyDescent="0.25">
      <c r="D1795" s="42" t="s">
        <v>523</v>
      </c>
    </row>
    <row r="1796" spans="4:4" x14ac:dyDescent="0.25">
      <c r="D1796" s="42" t="s">
        <v>520</v>
      </c>
    </row>
    <row r="1797" spans="4:4" x14ac:dyDescent="0.25">
      <c r="D1797" s="42" t="s">
        <v>522</v>
      </c>
    </row>
    <row r="1798" spans="4:4" x14ac:dyDescent="0.25">
      <c r="D1798" s="42" t="s">
        <v>523</v>
      </c>
    </row>
    <row r="1799" spans="4:4" x14ac:dyDescent="0.25">
      <c r="D1799" s="14" t="s">
        <v>204</v>
      </c>
    </row>
    <row r="1800" spans="4:4" x14ac:dyDescent="0.25">
      <c r="D1800" s="42" t="s">
        <v>354</v>
      </c>
    </row>
    <row r="1801" spans="4:4" x14ac:dyDescent="0.25">
      <c r="D1801" s="42" t="s">
        <v>386</v>
      </c>
    </row>
    <row r="1802" spans="4:4" x14ac:dyDescent="0.25">
      <c r="D1802" s="42" t="s">
        <v>519</v>
      </c>
    </row>
    <row r="1803" spans="4:4" x14ac:dyDescent="0.25">
      <c r="D1803" s="42" t="s">
        <v>522</v>
      </c>
    </row>
    <row r="1804" spans="4:4" x14ac:dyDescent="0.25">
      <c r="D1804" s="42" t="s">
        <v>523</v>
      </c>
    </row>
    <row r="1805" spans="4:4" x14ac:dyDescent="0.25">
      <c r="D1805" s="42" t="s">
        <v>520</v>
      </c>
    </row>
    <row r="1806" spans="4:4" x14ac:dyDescent="0.25">
      <c r="D1806" s="42" t="s">
        <v>522</v>
      </c>
    </row>
    <row r="1807" spans="4:4" x14ac:dyDescent="0.25">
      <c r="D1807" s="42" t="s">
        <v>523</v>
      </c>
    </row>
    <row r="1808" spans="4:4" x14ac:dyDescent="0.25">
      <c r="D1808" s="14" t="s">
        <v>524</v>
      </c>
    </row>
    <row r="1809" spans="4:4" x14ac:dyDescent="0.25">
      <c r="D1809" s="42" t="s">
        <v>354</v>
      </c>
    </row>
    <row r="1810" spans="4:4" x14ac:dyDescent="0.25">
      <c r="D1810" s="42" t="s">
        <v>386</v>
      </c>
    </row>
    <row r="1811" spans="4:4" x14ac:dyDescent="0.25">
      <c r="D1811" s="42" t="s">
        <v>519</v>
      </c>
    </row>
    <row r="1812" spans="4:4" x14ac:dyDescent="0.25">
      <c r="D1812" s="42" t="s">
        <v>522</v>
      </c>
    </row>
    <row r="1813" spans="4:4" x14ac:dyDescent="0.25">
      <c r="D1813" s="42" t="s">
        <v>523</v>
      </c>
    </row>
    <row r="1814" spans="4:4" x14ac:dyDescent="0.25">
      <c r="D1814" s="42" t="s">
        <v>520</v>
      </c>
    </row>
    <row r="1815" spans="4:4" x14ac:dyDescent="0.25">
      <c r="D1815" s="42" t="s">
        <v>522</v>
      </c>
    </row>
    <row r="1816" spans="4:4" x14ac:dyDescent="0.25">
      <c r="D1816" s="42" t="s">
        <v>523</v>
      </c>
    </row>
    <row r="1817" spans="4:4" x14ac:dyDescent="0.25">
      <c r="D1817" s="14" t="s">
        <v>162</v>
      </c>
    </row>
    <row r="1818" spans="4:4" x14ac:dyDescent="0.25">
      <c r="D1818" s="42" t="s">
        <v>354</v>
      </c>
    </row>
    <row r="1819" spans="4:4" x14ac:dyDescent="0.25">
      <c r="D1819" s="42" t="s">
        <v>386</v>
      </c>
    </row>
    <row r="1820" spans="4:4" x14ac:dyDescent="0.25">
      <c r="D1820" s="42" t="s">
        <v>519</v>
      </c>
    </row>
    <row r="1821" spans="4:4" x14ac:dyDescent="0.25">
      <c r="D1821" s="42" t="s">
        <v>522</v>
      </c>
    </row>
    <row r="1822" spans="4:4" x14ac:dyDescent="0.25">
      <c r="D1822" s="42" t="s">
        <v>523</v>
      </c>
    </row>
    <row r="1823" spans="4:4" x14ac:dyDescent="0.25">
      <c r="D1823" s="42" t="s">
        <v>520</v>
      </c>
    </row>
    <row r="1824" spans="4:4" x14ac:dyDescent="0.25">
      <c r="D1824" s="42" t="s">
        <v>522</v>
      </c>
    </row>
    <row r="1825" spans="4:4" x14ac:dyDescent="0.25">
      <c r="D1825" s="42" t="s">
        <v>523</v>
      </c>
    </row>
    <row r="1826" spans="4:4" x14ac:dyDescent="0.25">
      <c r="D1826" s="14" t="s">
        <v>163</v>
      </c>
    </row>
    <row r="1827" spans="4:4" x14ac:dyDescent="0.25">
      <c r="D1827" s="42" t="s">
        <v>354</v>
      </c>
    </row>
    <row r="1828" spans="4:4" x14ac:dyDescent="0.25">
      <c r="D1828" s="42" t="s">
        <v>386</v>
      </c>
    </row>
    <row r="1829" spans="4:4" x14ac:dyDescent="0.25">
      <c r="D1829" s="42" t="s">
        <v>519</v>
      </c>
    </row>
    <row r="1830" spans="4:4" x14ac:dyDescent="0.25">
      <c r="D1830" s="42" t="s">
        <v>522</v>
      </c>
    </row>
    <row r="1831" spans="4:4" x14ac:dyDescent="0.25">
      <c r="D1831" s="42" t="s">
        <v>523</v>
      </c>
    </row>
    <row r="1832" spans="4:4" x14ac:dyDescent="0.25">
      <c r="D1832" s="42" t="s">
        <v>520</v>
      </c>
    </row>
    <row r="1833" spans="4:4" x14ac:dyDescent="0.25">
      <c r="D1833" s="42" t="s">
        <v>522</v>
      </c>
    </row>
    <row r="1834" spans="4:4" x14ac:dyDescent="0.25">
      <c r="D1834" s="42" t="s">
        <v>523</v>
      </c>
    </row>
    <row r="1835" spans="4:4" x14ac:dyDescent="0.25">
      <c r="D1835" s="14" t="s">
        <v>525</v>
      </c>
    </row>
    <row r="1836" spans="4:4" x14ac:dyDescent="0.25">
      <c r="D1836" s="42" t="s">
        <v>354</v>
      </c>
    </row>
    <row r="1837" spans="4:4" x14ac:dyDescent="0.25">
      <c r="D1837" s="42" t="s">
        <v>386</v>
      </c>
    </row>
    <row r="1838" spans="4:4" x14ac:dyDescent="0.25">
      <c r="D1838" s="42" t="s">
        <v>519</v>
      </c>
    </row>
    <row r="1839" spans="4:4" x14ac:dyDescent="0.25">
      <c r="D1839" s="42" t="s">
        <v>522</v>
      </c>
    </row>
    <row r="1840" spans="4:4" x14ac:dyDescent="0.25">
      <c r="D1840" s="42" t="s">
        <v>523</v>
      </c>
    </row>
    <row r="1841" spans="4:4" x14ac:dyDescent="0.25">
      <c r="D1841" s="42" t="s">
        <v>520</v>
      </c>
    </row>
    <row r="1842" spans="4:4" x14ac:dyDescent="0.25">
      <c r="D1842" s="42" t="s">
        <v>522</v>
      </c>
    </row>
    <row r="1843" spans="4:4" x14ac:dyDescent="0.25">
      <c r="D1843" s="42" t="s">
        <v>523</v>
      </c>
    </row>
    <row r="1844" spans="4:4" x14ac:dyDescent="0.25">
      <c r="D1844" s="14" t="s">
        <v>164</v>
      </c>
    </row>
    <row r="1845" spans="4:4" x14ac:dyDescent="0.25">
      <c r="D1845" s="42" t="s">
        <v>354</v>
      </c>
    </row>
    <row r="1846" spans="4:4" x14ac:dyDescent="0.25">
      <c r="D1846" s="42" t="s">
        <v>386</v>
      </c>
    </row>
    <row r="1847" spans="4:4" x14ac:dyDescent="0.25">
      <c r="D1847" s="42" t="s">
        <v>519</v>
      </c>
    </row>
    <row r="1848" spans="4:4" x14ac:dyDescent="0.25">
      <c r="D1848" s="42" t="s">
        <v>522</v>
      </c>
    </row>
    <row r="1849" spans="4:4" x14ac:dyDescent="0.25">
      <c r="D1849" s="42" t="s">
        <v>523</v>
      </c>
    </row>
    <row r="1850" spans="4:4" x14ac:dyDescent="0.25">
      <c r="D1850" s="42" t="s">
        <v>520</v>
      </c>
    </row>
    <row r="1851" spans="4:4" x14ac:dyDescent="0.25">
      <c r="D1851" s="42" t="s">
        <v>522</v>
      </c>
    </row>
    <row r="1852" spans="4:4" x14ac:dyDescent="0.25">
      <c r="D1852" s="42" t="s">
        <v>523</v>
      </c>
    </row>
    <row r="1853" spans="4:4" x14ac:dyDescent="0.25">
      <c r="D1853" s="14" t="s">
        <v>165</v>
      </c>
    </row>
    <row r="1854" spans="4:4" x14ac:dyDescent="0.25">
      <c r="D1854" s="42" t="s">
        <v>354</v>
      </c>
    </row>
    <row r="1855" spans="4:4" x14ac:dyDescent="0.25">
      <c r="D1855" s="42" t="s">
        <v>386</v>
      </c>
    </row>
    <row r="1856" spans="4:4" x14ac:dyDescent="0.25">
      <c r="D1856" s="42" t="s">
        <v>519</v>
      </c>
    </row>
    <row r="1857" spans="4:4" x14ac:dyDescent="0.25">
      <c r="D1857" s="42" t="s">
        <v>522</v>
      </c>
    </row>
    <row r="1858" spans="4:4" x14ac:dyDescent="0.25">
      <c r="D1858" s="42" t="s">
        <v>523</v>
      </c>
    </row>
    <row r="1859" spans="4:4" x14ac:dyDescent="0.25">
      <c r="D1859" s="42" t="s">
        <v>520</v>
      </c>
    </row>
    <row r="1860" spans="4:4" x14ac:dyDescent="0.25">
      <c r="D1860" s="42" t="s">
        <v>522</v>
      </c>
    </row>
    <row r="1861" spans="4:4" x14ac:dyDescent="0.25">
      <c r="D1861" s="42" t="s">
        <v>523</v>
      </c>
    </row>
    <row r="1862" spans="4:4" x14ac:dyDescent="0.25">
      <c r="D1862" s="14" t="s">
        <v>166</v>
      </c>
    </row>
    <row r="1863" spans="4:4" x14ac:dyDescent="0.25">
      <c r="D1863" s="42" t="s">
        <v>354</v>
      </c>
    </row>
    <row r="1864" spans="4:4" x14ac:dyDescent="0.25">
      <c r="D1864" s="42" t="s">
        <v>386</v>
      </c>
    </row>
    <row r="1865" spans="4:4" x14ac:dyDescent="0.25">
      <c r="D1865" s="42" t="s">
        <v>519</v>
      </c>
    </row>
    <row r="1866" spans="4:4" x14ac:dyDescent="0.25">
      <c r="D1866" s="42" t="s">
        <v>522</v>
      </c>
    </row>
    <row r="1867" spans="4:4" x14ac:dyDescent="0.25">
      <c r="D1867" s="42" t="s">
        <v>523</v>
      </c>
    </row>
    <row r="1868" spans="4:4" x14ac:dyDescent="0.25">
      <c r="D1868" s="42" t="s">
        <v>520</v>
      </c>
    </row>
    <row r="1869" spans="4:4" x14ac:dyDescent="0.25">
      <c r="D1869" s="42" t="s">
        <v>522</v>
      </c>
    </row>
    <row r="1870" spans="4:4" x14ac:dyDescent="0.25">
      <c r="D1870" s="42" t="s">
        <v>523</v>
      </c>
    </row>
    <row r="1871" spans="4:4" x14ac:dyDescent="0.25">
      <c r="D1871" s="14" t="s">
        <v>526</v>
      </c>
    </row>
    <row r="1872" spans="4:4" x14ac:dyDescent="0.25">
      <c r="D1872" s="42" t="s">
        <v>354</v>
      </c>
    </row>
    <row r="1873" spans="4:4" x14ac:dyDescent="0.25">
      <c r="D1873" s="42" t="s">
        <v>386</v>
      </c>
    </row>
    <row r="1874" spans="4:4" x14ac:dyDescent="0.25">
      <c r="D1874" s="42" t="s">
        <v>519</v>
      </c>
    </row>
    <row r="1875" spans="4:4" x14ac:dyDescent="0.25">
      <c r="D1875" s="42" t="s">
        <v>522</v>
      </c>
    </row>
    <row r="1876" spans="4:4" x14ac:dyDescent="0.25">
      <c r="D1876" s="42" t="s">
        <v>523</v>
      </c>
    </row>
    <row r="1877" spans="4:4" x14ac:dyDescent="0.25">
      <c r="D1877" s="42" t="s">
        <v>520</v>
      </c>
    </row>
    <row r="1878" spans="4:4" x14ac:dyDescent="0.25">
      <c r="D1878" s="42" t="s">
        <v>522</v>
      </c>
    </row>
    <row r="1879" spans="4:4" x14ac:dyDescent="0.25">
      <c r="D1879" s="42" t="s">
        <v>523</v>
      </c>
    </row>
    <row r="1880" spans="4:4" x14ac:dyDescent="0.25">
      <c r="D1880" s="14" t="s">
        <v>259</v>
      </c>
    </row>
    <row r="1881" spans="4:4" x14ac:dyDescent="0.25">
      <c r="D1881" s="42" t="s">
        <v>354</v>
      </c>
    </row>
    <row r="1882" spans="4:4" x14ac:dyDescent="0.25">
      <c r="D1882" s="42" t="s">
        <v>386</v>
      </c>
    </row>
    <row r="1883" spans="4:4" x14ac:dyDescent="0.25">
      <c r="D1883" s="42" t="s">
        <v>519</v>
      </c>
    </row>
    <row r="1884" spans="4:4" x14ac:dyDescent="0.25">
      <c r="D1884" s="42" t="s">
        <v>522</v>
      </c>
    </row>
    <row r="1885" spans="4:4" x14ac:dyDescent="0.25">
      <c r="D1885" s="42" t="s">
        <v>523</v>
      </c>
    </row>
    <row r="1886" spans="4:4" x14ac:dyDescent="0.25">
      <c r="D1886" s="42" t="s">
        <v>520</v>
      </c>
    </row>
    <row r="1887" spans="4:4" x14ac:dyDescent="0.25">
      <c r="D1887" s="42" t="s">
        <v>522</v>
      </c>
    </row>
    <row r="1888" spans="4:4" x14ac:dyDescent="0.25">
      <c r="D1888" s="42" t="s">
        <v>523</v>
      </c>
    </row>
    <row r="1889" spans="4:4" x14ac:dyDescent="0.25">
      <c r="D1889" s="14" t="s">
        <v>527</v>
      </c>
    </row>
    <row r="1890" spans="4:4" x14ac:dyDescent="0.25">
      <c r="D1890" s="42" t="s">
        <v>354</v>
      </c>
    </row>
    <row r="1891" spans="4:4" x14ac:dyDescent="0.25">
      <c r="D1891" s="42" t="s">
        <v>386</v>
      </c>
    </row>
    <row r="1892" spans="4:4" x14ac:dyDescent="0.25">
      <c r="D1892" s="42" t="s">
        <v>519</v>
      </c>
    </row>
    <row r="1893" spans="4:4" x14ac:dyDescent="0.25">
      <c r="D1893" s="42" t="s">
        <v>522</v>
      </c>
    </row>
    <row r="1894" spans="4:4" x14ac:dyDescent="0.25">
      <c r="D1894" s="42" t="s">
        <v>523</v>
      </c>
    </row>
    <row r="1895" spans="4:4" x14ac:dyDescent="0.25">
      <c r="D1895" s="42" t="s">
        <v>520</v>
      </c>
    </row>
    <row r="1896" spans="4:4" x14ac:dyDescent="0.25">
      <c r="D1896" s="42" t="s">
        <v>522</v>
      </c>
    </row>
    <row r="1897" spans="4:4" x14ac:dyDescent="0.25">
      <c r="D1897" s="42" t="s">
        <v>523</v>
      </c>
    </row>
    <row r="1898" spans="4:4" x14ac:dyDescent="0.25">
      <c r="D1898" s="14" t="s">
        <v>528</v>
      </c>
    </row>
    <row r="1899" spans="4:4" x14ac:dyDescent="0.25">
      <c r="D1899" s="42" t="s">
        <v>354</v>
      </c>
    </row>
    <row r="1900" spans="4:4" x14ac:dyDescent="0.25">
      <c r="D1900" s="42" t="s">
        <v>386</v>
      </c>
    </row>
    <row r="1901" spans="4:4" x14ac:dyDescent="0.25">
      <c r="D1901" s="42" t="s">
        <v>519</v>
      </c>
    </row>
    <row r="1902" spans="4:4" x14ac:dyDescent="0.25">
      <c r="D1902" s="42" t="s">
        <v>522</v>
      </c>
    </row>
    <row r="1903" spans="4:4" x14ac:dyDescent="0.25">
      <c r="D1903" s="42" t="s">
        <v>523</v>
      </c>
    </row>
    <row r="1904" spans="4:4" x14ac:dyDescent="0.25">
      <c r="D1904" s="42" t="s">
        <v>520</v>
      </c>
    </row>
    <row r="1905" spans="4:4" x14ac:dyDescent="0.25">
      <c r="D1905" s="42" t="s">
        <v>522</v>
      </c>
    </row>
    <row r="1906" spans="4:4" x14ac:dyDescent="0.25">
      <c r="D1906" s="42" t="s">
        <v>523</v>
      </c>
    </row>
    <row r="1907" spans="4:4" x14ac:dyDescent="0.25">
      <c r="D1907" s="14" t="s">
        <v>261</v>
      </c>
    </row>
    <row r="1908" spans="4:4" x14ac:dyDescent="0.25">
      <c r="D1908" s="42" t="s">
        <v>354</v>
      </c>
    </row>
    <row r="1909" spans="4:4" x14ac:dyDescent="0.25">
      <c r="D1909" s="42" t="s">
        <v>386</v>
      </c>
    </row>
    <row r="1910" spans="4:4" x14ac:dyDescent="0.25">
      <c r="D1910" s="42" t="s">
        <v>519</v>
      </c>
    </row>
    <row r="1911" spans="4:4" x14ac:dyDescent="0.25">
      <c r="D1911" s="42" t="s">
        <v>522</v>
      </c>
    </row>
    <row r="1912" spans="4:4" x14ac:dyDescent="0.25">
      <c r="D1912" s="42" t="s">
        <v>523</v>
      </c>
    </row>
    <row r="1913" spans="4:4" x14ac:dyDescent="0.25">
      <c r="D1913" s="42" t="s">
        <v>520</v>
      </c>
    </row>
    <row r="1914" spans="4:4" x14ac:dyDescent="0.25">
      <c r="D1914" s="42" t="s">
        <v>522</v>
      </c>
    </row>
    <row r="1915" spans="4:4" x14ac:dyDescent="0.25">
      <c r="D1915" s="42" t="s">
        <v>523</v>
      </c>
    </row>
    <row r="1916" spans="4:4" x14ac:dyDescent="0.25">
      <c r="D1916" s="14" t="s">
        <v>262</v>
      </c>
    </row>
    <row r="1917" spans="4:4" x14ac:dyDescent="0.25">
      <c r="D1917" s="42" t="s">
        <v>354</v>
      </c>
    </row>
    <row r="1918" spans="4:4" x14ac:dyDescent="0.25">
      <c r="D1918" s="42" t="s">
        <v>386</v>
      </c>
    </row>
    <row r="1919" spans="4:4" x14ac:dyDescent="0.25">
      <c r="D1919" s="42" t="s">
        <v>519</v>
      </c>
    </row>
    <row r="1920" spans="4:4" x14ac:dyDescent="0.25">
      <c r="D1920" s="42" t="s">
        <v>522</v>
      </c>
    </row>
    <row r="1921" spans="4:4" x14ac:dyDescent="0.25">
      <c r="D1921" s="42" t="s">
        <v>523</v>
      </c>
    </row>
    <row r="1922" spans="4:4" x14ac:dyDescent="0.25">
      <c r="D1922" s="42" t="s">
        <v>520</v>
      </c>
    </row>
    <row r="1923" spans="4:4" x14ac:dyDescent="0.25">
      <c r="D1923" s="42" t="s">
        <v>522</v>
      </c>
    </row>
    <row r="1924" spans="4:4" x14ac:dyDescent="0.25">
      <c r="D1924" s="42" t="s">
        <v>523</v>
      </c>
    </row>
    <row r="1925" spans="4:4" x14ac:dyDescent="0.25">
      <c r="D1925" s="14" t="s">
        <v>263</v>
      </c>
    </row>
    <row r="1926" spans="4:4" x14ac:dyDescent="0.25">
      <c r="D1926" s="42" t="s">
        <v>354</v>
      </c>
    </row>
    <row r="1927" spans="4:4" x14ac:dyDescent="0.25">
      <c r="D1927" s="42" t="s">
        <v>386</v>
      </c>
    </row>
    <row r="1928" spans="4:4" x14ac:dyDescent="0.25">
      <c r="D1928" s="42" t="s">
        <v>519</v>
      </c>
    </row>
    <row r="1929" spans="4:4" x14ac:dyDescent="0.25">
      <c r="D1929" s="42" t="s">
        <v>522</v>
      </c>
    </row>
    <row r="1930" spans="4:4" x14ac:dyDescent="0.25">
      <c r="D1930" s="42" t="s">
        <v>523</v>
      </c>
    </row>
    <row r="1931" spans="4:4" x14ac:dyDescent="0.25">
      <c r="D1931" s="42" t="s">
        <v>520</v>
      </c>
    </row>
    <row r="1932" spans="4:4" x14ac:dyDescent="0.25">
      <c r="D1932" s="42" t="s">
        <v>522</v>
      </c>
    </row>
    <row r="1933" spans="4:4" x14ac:dyDescent="0.25">
      <c r="D1933" s="42" t="s">
        <v>523</v>
      </c>
    </row>
    <row r="1934" spans="4:4" x14ac:dyDescent="0.25">
      <c r="D1934" s="14" t="s">
        <v>264</v>
      </c>
    </row>
    <row r="1935" spans="4:4" x14ac:dyDescent="0.25">
      <c r="D1935" s="42" t="s">
        <v>354</v>
      </c>
    </row>
    <row r="1936" spans="4:4" x14ac:dyDescent="0.25">
      <c r="D1936" s="42" t="s">
        <v>386</v>
      </c>
    </row>
    <row r="1937" spans="4:4" x14ac:dyDescent="0.25">
      <c r="D1937" s="42" t="s">
        <v>519</v>
      </c>
    </row>
    <row r="1938" spans="4:4" x14ac:dyDescent="0.25">
      <c r="D1938" s="42" t="s">
        <v>522</v>
      </c>
    </row>
    <row r="1939" spans="4:4" x14ac:dyDescent="0.25">
      <c r="D1939" s="42" t="s">
        <v>523</v>
      </c>
    </row>
    <row r="1940" spans="4:4" x14ac:dyDescent="0.25">
      <c r="D1940" s="42" t="s">
        <v>520</v>
      </c>
    </row>
    <row r="1941" spans="4:4" x14ac:dyDescent="0.25">
      <c r="D1941" s="42" t="s">
        <v>522</v>
      </c>
    </row>
    <row r="1942" spans="4:4" x14ac:dyDescent="0.25">
      <c r="D1942" s="42" t="s">
        <v>523</v>
      </c>
    </row>
    <row r="1943" spans="4:4" x14ac:dyDescent="0.25">
      <c r="D1943" s="14" t="s">
        <v>529</v>
      </c>
    </row>
    <row r="1944" spans="4:4" x14ac:dyDescent="0.25">
      <c r="D1944" s="42" t="s">
        <v>354</v>
      </c>
    </row>
    <row r="1945" spans="4:4" x14ac:dyDescent="0.25">
      <c r="D1945" s="42" t="s">
        <v>386</v>
      </c>
    </row>
    <row r="1946" spans="4:4" x14ac:dyDescent="0.25">
      <c r="D1946" s="42" t="s">
        <v>519</v>
      </c>
    </row>
    <row r="1947" spans="4:4" x14ac:dyDescent="0.25">
      <c r="D1947" s="42" t="s">
        <v>522</v>
      </c>
    </row>
    <row r="1948" spans="4:4" x14ac:dyDescent="0.25">
      <c r="D1948" s="42" t="s">
        <v>523</v>
      </c>
    </row>
    <row r="1949" spans="4:4" x14ac:dyDescent="0.25">
      <c r="D1949" s="42" t="s">
        <v>520</v>
      </c>
    </row>
    <row r="1950" spans="4:4" x14ac:dyDescent="0.25">
      <c r="D1950" s="42" t="s">
        <v>522</v>
      </c>
    </row>
    <row r="1951" spans="4:4" x14ac:dyDescent="0.25">
      <c r="D1951" s="42" t="s">
        <v>523</v>
      </c>
    </row>
    <row r="1952" spans="4:4" x14ac:dyDescent="0.25">
      <c r="D1952" s="14" t="s">
        <v>184</v>
      </c>
    </row>
    <row r="1953" spans="4:4" x14ac:dyDescent="0.25">
      <c r="D1953" s="42" t="s">
        <v>354</v>
      </c>
    </row>
    <row r="1954" spans="4:4" x14ac:dyDescent="0.25">
      <c r="D1954" s="42" t="s">
        <v>386</v>
      </c>
    </row>
    <row r="1955" spans="4:4" x14ac:dyDescent="0.25">
      <c r="D1955" s="42" t="s">
        <v>519</v>
      </c>
    </row>
    <row r="1956" spans="4:4" x14ac:dyDescent="0.25">
      <c r="D1956" s="42" t="s">
        <v>522</v>
      </c>
    </row>
    <row r="1957" spans="4:4" x14ac:dyDescent="0.25">
      <c r="D1957" s="42" t="s">
        <v>523</v>
      </c>
    </row>
    <row r="1958" spans="4:4" x14ac:dyDescent="0.25">
      <c r="D1958" s="42" t="s">
        <v>520</v>
      </c>
    </row>
    <row r="1959" spans="4:4" x14ac:dyDescent="0.25">
      <c r="D1959" s="42" t="s">
        <v>522</v>
      </c>
    </row>
    <row r="1960" spans="4:4" x14ac:dyDescent="0.25">
      <c r="D1960" s="42" t="s">
        <v>523</v>
      </c>
    </row>
    <row r="1961" spans="4:4" x14ac:dyDescent="0.25">
      <c r="D1961" s="14" t="s">
        <v>185</v>
      </c>
    </row>
    <row r="1962" spans="4:4" x14ac:dyDescent="0.25">
      <c r="D1962" s="42" t="s">
        <v>354</v>
      </c>
    </row>
    <row r="1963" spans="4:4" x14ac:dyDescent="0.25">
      <c r="D1963" s="42" t="s">
        <v>386</v>
      </c>
    </row>
    <row r="1964" spans="4:4" x14ac:dyDescent="0.25">
      <c r="D1964" s="42" t="s">
        <v>519</v>
      </c>
    </row>
    <row r="1965" spans="4:4" x14ac:dyDescent="0.25">
      <c r="D1965" s="42" t="s">
        <v>522</v>
      </c>
    </row>
    <row r="1966" spans="4:4" x14ac:dyDescent="0.25">
      <c r="D1966" s="42" t="s">
        <v>523</v>
      </c>
    </row>
    <row r="1967" spans="4:4" x14ac:dyDescent="0.25">
      <c r="D1967" s="42" t="s">
        <v>520</v>
      </c>
    </row>
    <row r="1968" spans="4:4" x14ac:dyDescent="0.25">
      <c r="D1968" s="42" t="s">
        <v>522</v>
      </c>
    </row>
    <row r="1969" spans="4:4" x14ac:dyDescent="0.25">
      <c r="D1969" s="42" t="s">
        <v>523</v>
      </c>
    </row>
    <row r="1970" spans="4:4" x14ac:dyDescent="0.25">
      <c r="D1970" s="14" t="s">
        <v>186</v>
      </c>
    </row>
    <row r="1971" spans="4:4" x14ac:dyDescent="0.25">
      <c r="D1971" s="42" t="s">
        <v>354</v>
      </c>
    </row>
    <row r="1972" spans="4:4" x14ac:dyDescent="0.25">
      <c r="D1972" s="42" t="s">
        <v>386</v>
      </c>
    </row>
    <row r="1973" spans="4:4" x14ac:dyDescent="0.25">
      <c r="D1973" s="42" t="s">
        <v>519</v>
      </c>
    </row>
    <row r="1974" spans="4:4" x14ac:dyDescent="0.25">
      <c r="D1974" s="42" t="s">
        <v>522</v>
      </c>
    </row>
    <row r="1975" spans="4:4" x14ac:dyDescent="0.25">
      <c r="D1975" s="42" t="s">
        <v>523</v>
      </c>
    </row>
    <row r="1976" spans="4:4" x14ac:dyDescent="0.25">
      <c r="D1976" s="42" t="s">
        <v>520</v>
      </c>
    </row>
    <row r="1977" spans="4:4" x14ac:dyDescent="0.25">
      <c r="D1977" s="42" t="s">
        <v>522</v>
      </c>
    </row>
    <row r="1978" spans="4:4" x14ac:dyDescent="0.25">
      <c r="D1978" s="42" t="s">
        <v>523</v>
      </c>
    </row>
    <row r="1979" spans="4:4" x14ac:dyDescent="0.25">
      <c r="D1979" s="14" t="s">
        <v>188</v>
      </c>
    </row>
    <row r="1980" spans="4:4" x14ac:dyDescent="0.25">
      <c r="D1980" s="42" t="s">
        <v>354</v>
      </c>
    </row>
    <row r="1981" spans="4:4" x14ac:dyDescent="0.25">
      <c r="D1981" s="42" t="s">
        <v>386</v>
      </c>
    </row>
    <row r="1982" spans="4:4" x14ac:dyDescent="0.25">
      <c r="D1982" s="42" t="s">
        <v>519</v>
      </c>
    </row>
    <row r="1983" spans="4:4" x14ac:dyDescent="0.25">
      <c r="D1983" s="42" t="s">
        <v>522</v>
      </c>
    </row>
    <row r="1984" spans="4:4" x14ac:dyDescent="0.25">
      <c r="D1984" s="42" t="s">
        <v>523</v>
      </c>
    </row>
    <row r="1985" spans="4:4" x14ac:dyDescent="0.25">
      <c r="D1985" s="42" t="s">
        <v>520</v>
      </c>
    </row>
    <row r="1986" spans="4:4" x14ac:dyDescent="0.25">
      <c r="D1986" s="42" t="s">
        <v>522</v>
      </c>
    </row>
    <row r="1987" spans="4:4" x14ac:dyDescent="0.25">
      <c r="D1987" s="42" t="s">
        <v>523</v>
      </c>
    </row>
    <row r="1988" spans="4:4" x14ac:dyDescent="0.25">
      <c r="D1988" s="14" t="s">
        <v>189</v>
      </c>
    </row>
    <row r="1989" spans="4:4" x14ac:dyDescent="0.25">
      <c r="D1989" s="42" t="s">
        <v>354</v>
      </c>
    </row>
    <row r="1990" spans="4:4" x14ac:dyDescent="0.25">
      <c r="D1990" s="42" t="s">
        <v>386</v>
      </c>
    </row>
    <row r="1991" spans="4:4" x14ac:dyDescent="0.25">
      <c r="D1991" s="42" t="s">
        <v>519</v>
      </c>
    </row>
    <row r="1992" spans="4:4" x14ac:dyDescent="0.25">
      <c r="D1992" s="42" t="s">
        <v>522</v>
      </c>
    </row>
    <row r="1993" spans="4:4" x14ac:dyDescent="0.25">
      <c r="D1993" s="42" t="s">
        <v>523</v>
      </c>
    </row>
    <row r="1994" spans="4:4" x14ac:dyDescent="0.25">
      <c r="D1994" s="42" t="s">
        <v>520</v>
      </c>
    </row>
    <row r="1995" spans="4:4" x14ac:dyDescent="0.25">
      <c r="D1995" s="42" t="s">
        <v>522</v>
      </c>
    </row>
    <row r="1996" spans="4:4" x14ac:dyDescent="0.25">
      <c r="D1996" s="42" t="s">
        <v>523</v>
      </c>
    </row>
    <row r="1997" spans="4:4" x14ac:dyDescent="0.25">
      <c r="D1997" s="14" t="s">
        <v>530</v>
      </c>
    </row>
    <row r="1998" spans="4:4" x14ac:dyDescent="0.25">
      <c r="D1998" s="42" t="s">
        <v>354</v>
      </c>
    </row>
    <row r="1999" spans="4:4" x14ac:dyDescent="0.25">
      <c r="D1999" s="42" t="s">
        <v>386</v>
      </c>
    </row>
    <row r="2000" spans="4:4" x14ac:dyDescent="0.25">
      <c r="D2000" s="42" t="s">
        <v>519</v>
      </c>
    </row>
    <row r="2001" spans="4:4" x14ac:dyDescent="0.25">
      <c r="D2001" s="42" t="s">
        <v>522</v>
      </c>
    </row>
    <row r="2002" spans="4:4" x14ac:dyDescent="0.25">
      <c r="D2002" s="42" t="s">
        <v>523</v>
      </c>
    </row>
    <row r="2003" spans="4:4" x14ac:dyDescent="0.25">
      <c r="D2003" s="42" t="s">
        <v>520</v>
      </c>
    </row>
    <row r="2004" spans="4:4" x14ac:dyDescent="0.25">
      <c r="D2004" s="42" t="s">
        <v>522</v>
      </c>
    </row>
    <row r="2005" spans="4:4" x14ac:dyDescent="0.25">
      <c r="D2005" s="42" t="s">
        <v>523</v>
      </c>
    </row>
    <row r="2006" spans="4:4" x14ac:dyDescent="0.25">
      <c r="D2006" s="14" t="s">
        <v>531</v>
      </c>
    </row>
    <row r="2007" spans="4:4" x14ac:dyDescent="0.25">
      <c r="D2007" s="42" t="s">
        <v>354</v>
      </c>
    </row>
    <row r="2008" spans="4:4" x14ac:dyDescent="0.25">
      <c r="D2008" s="42" t="s">
        <v>386</v>
      </c>
    </row>
    <row r="2009" spans="4:4" x14ac:dyDescent="0.25">
      <c r="D2009" s="42" t="s">
        <v>519</v>
      </c>
    </row>
    <row r="2010" spans="4:4" x14ac:dyDescent="0.25">
      <c r="D2010" s="42" t="s">
        <v>522</v>
      </c>
    </row>
    <row r="2011" spans="4:4" x14ac:dyDescent="0.25">
      <c r="D2011" s="42" t="s">
        <v>523</v>
      </c>
    </row>
    <row r="2012" spans="4:4" x14ac:dyDescent="0.25">
      <c r="D2012" s="42" t="s">
        <v>520</v>
      </c>
    </row>
    <row r="2013" spans="4:4" x14ac:dyDescent="0.25">
      <c r="D2013" s="42" t="s">
        <v>522</v>
      </c>
    </row>
    <row r="2014" spans="4:4" x14ac:dyDescent="0.25">
      <c r="D2014" s="42" t="s">
        <v>523</v>
      </c>
    </row>
    <row r="2015" spans="4:4" x14ac:dyDescent="0.25">
      <c r="D2015" s="14" t="s">
        <v>532</v>
      </c>
    </row>
    <row r="2016" spans="4:4" x14ac:dyDescent="0.25">
      <c r="D2016" s="42" t="s">
        <v>354</v>
      </c>
    </row>
    <row r="2017" spans="4:4" x14ac:dyDescent="0.25">
      <c r="D2017" s="42" t="s">
        <v>386</v>
      </c>
    </row>
    <row r="2018" spans="4:4" x14ac:dyDescent="0.25">
      <c r="D2018" s="42" t="s">
        <v>519</v>
      </c>
    </row>
    <row r="2019" spans="4:4" x14ac:dyDescent="0.25">
      <c r="D2019" s="42" t="s">
        <v>522</v>
      </c>
    </row>
    <row r="2020" spans="4:4" x14ac:dyDescent="0.25">
      <c r="D2020" s="42" t="s">
        <v>523</v>
      </c>
    </row>
    <row r="2021" spans="4:4" x14ac:dyDescent="0.25">
      <c r="D2021" s="42" t="s">
        <v>520</v>
      </c>
    </row>
    <row r="2022" spans="4:4" x14ac:dyDescent="0.25">
      <c r="D2022" s="42" t="s">
        <v>522</v>
      </c>
    </row>
    <row r="2023" spans="4:4" x14ac:dyDescent="0.25">
      <c r="D2023" s="42" t="s">
        <v>523</v>
      </c>
    </row>
    <row r="2024" spans="4:4" x14ac:dyDescent="0.25">
      <c r="D2024" s="14" t="s">
        <v>533</v>
      </c>
    </row>
    <row r="2025" spans="4:4" x14ac:dyDescent="0.25">
      <c r="D2025" s="42" t="s">
        <v>354</v>
      </c>
    </row>
    <row r="2026" spans="4:4" x14ac:dyDescent="0.25">
      <c r="D2026" s="42" t="s">
        <v>386</v>
      </c>
    </row>
    <row r="2027" spans="4:4" x14ac:dyDescent="0.25">
      <c r="D2027" s="42" t="s">
        <v>519</v>
      </c>
    </row>
    <row r="2028" spans="4:4" x14ac:dyDescent="0.25">
      <c r="D2028" s="42" t="s">
        <v>522</v>
      </c>
    </row>
    <row r="2029" spans="4:4" x14ac:dyDescent="0.25">
      <c r="D2029" s="42" t="s">
        <v>523</v>
      </c>
    </row>
    <row r="2030" spans="4:4" x14ac:dyDescent="0.25">
      <c r="D2030" s="42" t="s">
        <v>520</v>
      </c>
    </row>
    <row r="2031" spans="4:4" x14ac:dyDescent="0.25">
      <c r="D2031" s="42" t="s">
        <v>522</v>
      </c>
    </row>
    <row r="2032" spans="4:4" x14ac:dyDescent="0.25">
      <c r="D2032" s="42" t="s">
        <v>523</v>
      </c>
    </row>
    <row r="2033" spans="4:4" x14ac:dyDescent="0.25">
      <c r="D2033" s="14" t="s">
        <v>250</v>
      </c>
    </row>
    <row r="2034" spans="4:4" x14ac:dyDescent="0.25">
      <c r="D2034" s="42" t="s">
        <v>354</v>
      </c>
    </row>
    <row r="2035" spans="4:4" x14ac:dyDescent="0.25">
      <c r="D2035" s="42" t="s">
        <v>386</v>
      </c>
    </row>
    <row r="2036" spans="4:4" x14ac:dyDescent="0.25">
      <c r="D2036" s="42" t="s">
        <v>519</v>
      </c>
    </row>
    <row r="2037" spans="4:4" x14ac:dyDescent="0.25">
      <c r="D2037" s="42" t="s">
        <v>522</v>
      </c>
    </row>
    <row r="2038" spans="4:4" x14ac:dyDescent="0.25">
      <c r="D2038" s="42" t="s">
        <v>523</v>
      </c>
    </row>
    <row r="2039" spans="4:4" x14ac:dyDescent="0.25">
      <c r="D2039" s="42" t="s">
        <v>520</v>
      </c>
    </row>
    <row r="2040" spans="4:4" x14ac:dyDescent="0.25">
      <c r="D2040" s="42" t="s">
        <v>522</v>
      </c>
    </row>
    <row r="2041" spans="4:4" x14ac:dyDescent="0.25">
      <c r="D2041" s="42" t="s">
        <v>523</v>
      </c>
    </row>
    <row r="2042" spans="4:4" x14ac:dyDescent="0.25">
      <c r="D2042" s="14" t="s">
        <v>251</v>
      </c>
    </row>
    <row r="2043" spans="4:4" x14ac:dyDescent="0.25">
      <c r="D2043" s="42" t="s">
        <v>354</v>
      </c>
    </row>
    <row r="2044" spans="4:4" x14ac:dyDescent="0.25">
      <c r="D2044" s="42" t="s">
        <v>386</v>
      </c>
    </row>
    <row r="2045" spans="4:4" x14ac:dyDescent="0.25">
      <c r="D2045" s="42" t="s">
        <v>519</v>
      </c>
    </row>
    <row r="2046" spans="4:4" x14ac:dyDescent="0.25">
      <c r="D2046" s="42" t="s">
        <v>522</v>
      </c>
    </row>
    <row r="2047" spans="4:4" x14ac:dyDescent="0.25">
      <c r="D2047" s="42" t="s">
        <v>523</v>
      </c>
    </row>
    <row r="2048" spans="4:4" x14ac:dyDescent="0.25">
      <c r="D2048" s="42" t="s">
        <v>520</v>
      </c>
    </row>
    <row r="2049" spans="4:4" x14ac:dyDescent="0.25">
      <c r="D2049" s="42" t="s">
        <v>522</v>
      </c>
    </row>
    <row r="2050" spans="4:4" x14ac:dyDescent="0.25">
      <c r="D2050" s="42" t="s">
        <v>523</v>
      </c>
    </row>
    <row r="2051" spans="4:4" x14ac:dyDescent="0.25">
      <c r="D2051" s="14" t="s">
        <v>252</v>
      </c>
    </row>
    <row r="2052" spans="4:4" x14ac:dyDescent="0.25">
      <c r="D2052" s="42" t="s">
        <v>354</v>
      </c>
    </row>
    <row r="2053" spans="4:4" x14ac:dyDescent="0.25">
      <c r="D2053" s="42" t="s">
        <v>386</v>
      </c>
    </row>
    <row r="2054" spans="4:4" x14ac:dyDescent="0.25">
      <c r="D2054" s="42" t="s">
        <v>519</v>
      </c>
    </row>
    <row r="2055" spans="4:4" x14ac:dyDescent="0.25">
      <c r="D2055" s="42" t="s">
        <v>522</v>
      </c>
    </row>
    <row r="2056" spans="4:4" x14ac:dyDescent="0.25">
      <c r="D2056" s="42" t="s">
        <v>523</v>
      </c>
    </row>
    <row r="2057" spans="4:4" x14ac:dyDescent="0.25">
      <c r="D2057" s="42" t="s">
        <v>520</v>
      </c>
    </row>
    <row r="2058" spans="4:4" x14ac:dyDescent="0.25">
      <c r="D2058" s="42" t="s">
        <v>522</v>
      </c>
    </row>
    <row r="2059" spans="4:4" x14ac:dyDescent="0.25">
      <c r="D2059" s="42" t="s">
        <v>523</v>
      </c>
    </row>
    <row r="2060" spans="4:4" x14ac:dyDescent="0.25">
      <c r="D2060" s="14" t="s">
        <v>534</v>
      </c>
    </row>
    <row r="2061" spans="4:4" x14ac:dyDescent="0.25">
      <c r="D2061" s="42" t="s">
        <v>354</v>
      </c>
    </row>
    <row r="2062" spans="4:4" x14ac:dyDescent="0.25">
      <c r="D2062" s="42" t="s">
        <v>386</v>
      </c>
    </row>
    <row r="2063" spans="4:4" x14ac:dyDescent="0.25">
      <c r="D2063" s="42" t="s">
        <v>519</v>
      </c>
    </row>
    <row r="2064" spans="4:4" x14ac:dyDescent="0.25">
      <c r="D2064" s="42" t="s">
        <v>522</v>
      </c>
    </row>
    <row r="2065" spans="4:4" x14ac:dyDescent="0.25">
      <c r="D2065" s="42" t="s">
        <v>523</v>
      </c>
    </row>
    <row r="2066" spans="4:4" x14ac:dyDescent="0.25">
      <c r="D2066" s="42" t="s">
        <v>520</v>
      </c>
    </row>
    <row r="2067" spans="4:4" x14ac:dyDescent="0.25">
      <c r="D2067" s="42" t="s">
        <v>522</v>
      </c>
    </row>
    <row r="2068" spans="4:4" x14ac:dyDescent="0.25">
      <c r="D2068" s="42" t="s">
        <v>523</v>
      </c>
    </row>
    <row r="2069" spans="4:4" x14ac:dyDescent="0.25">
      <c r="D2069" s="14" t="s">
        <v>535</v>
      </c>
    </row>
    <row r="2070" spans="4:4" x14ac:dyDescent="0.25">
      <c r="D2070" s="42" t="s">
        <v>354</v>
      </c>
    </row>
    <row r="2071" spans="4:4" x14ac:dyDescent="0.25">
      <c r="D2071" s="42" t="s">
        <v>386</v>
      </c>
    </row>
    <row r="2072" spans="4:4" x14ac:dyDescent="0.25">
      <c r="D2072" s="42" t="s">
        <v>519</v>
      </c>
    </row>
    <row r="2073" spans="4:4" x14ac:dyDescent="0.25">
      <c r="D2073" s="42" t="s">
        <v>522</v>
      </c>
    </row>
    <row r="2074" spans="4:4" x14ac:dyDescent="0.25">
      <c r="D2074" s="42" t="s">
        <v>523</v>
      </c>
    </row>
    <row r="2075" spans="4:4" x14ac:dyDescent="0.25">
      <c r="D2075" s="42" t="s">
        <v>520</v>
      </c>
    </row>
    <row r="2076" spans="4:4" x14ac:dyDescent="0.25">
      <c r="D2076" s="42" t="s">
        <v>522</v>
      </c>
    </row>
    <row r="2077" spans="4:4" x14ac:dyDescent="0.25">
      <c r="D2077" s="42" t="s">
        <v>523</v>
      </c>
    </row>
    <row r="2078" spans="4:4" x14ac:dyDescent="0.25">
      <c r="D2078" s="14" t="s">
        <v>536</v>
      </c>
    </row>
    <row r="2079" spans="4:4" x14ac:dyDescent="0.25">
      <c r="D2079" s="42" t="s">
        <v>354</v>
      </c>
    </row>
    <row r="2080" spans="4:4" x14ac:dyDescent="0.25">
      <c r="D2080" s="42" t="s">
        <v>386</v>
      </c>
    </row>
    <row r="2081" spans="4:4" x14ac:dyDescent="0.25">
      <c r="D2081" s="42" t="s">
        <v>519</v>
      </c>
    </row>
    <row r="2082" spans="4:4" x14ac:dyDescent="0.25">
      <c r="D2082" s="42" t="s">
        <v>522</v>
      </c>
    </row>
    <row r="2083" spans="4:4" x14ac:dyDescent="0.25">
      <c r="D2083" s="42" t="s">
        <v>523</v>
      </c>
    </row>
    <row r="2084" spans="4:4" x14ac:dyDescent="0.25">
      <c r="D2084" s="42" t="s">
        <v>520</v>
      </c>
    </row>
    <row r="2085" spans="4:4" x14ac:dyDescent="0.25">
      <c r="D2085" s="42" t="s">
        <v>522</v>
      </c>
    </row>
    <row r="2086" spans="4:4" x14ac:dyDescent="0.25">
      <c r="D2086" s="42" t="s">
        <v>523</v>
      </c>
    </row>
    <row r="2087" spans="4:4" x14ac:dyDescent="0.25">
      <c r="D2087" s="14" t="s">
        <v>537</v>
      </c>
    </row>
    <row r="2088" spans="4:4" x14ac:dyDescent="0.25">
      <c r="D2088" s="42" t="s">
        <v>354</v>
      </c>
    </row>
    <row r="2089" spans="4:4" x14ac:dyDescent="0.25">
      <c r="D2089" s="42" t="s">
        <v>386</v>
      </c>
    </row>
    <row r="2090" spans="4:4" x14ac:dyDescent="0.25">
      <c r="D2090" s="42" t="s">
        <v>519</v>
      </c>
    </row>
    <row r="2091" spans="4:4" x14ac:dyDescent="0.25">
      <c r="D2091" s="42" t="s">
        <v>522</v>
      </c>
    </row>
    <row r="2092" spans="4:4" x14ac:dyDescent="0.25">
      <c r="D2092" s="42" t="s">
        <v>523</v>
      </c>
    </row>
    <row r="2093" spans="4:4" x14ac:dyDescent="0.25">
      <c r="D2093" s="42" t="s">
        <v>520</v>
      </c>
    </row>
    <row r="2094" spans="4:4" x14ac:dyDescent="0.25">
      <c r="D2094" s="42" t="s">
        <v>522</v>
      </c>
    </row>
    <row r="2095" spans="4:4" x14ac:dyDescent="0.25">
      <c r="D2095" s="42" t="s">
        <v>523</v>
      </c>
    </row>
    <row r="2096" spans="4:4" x14ac:dyDescent="0.25">
      <c r="D2096" s="14" t="s">
        <v>538</v>
      </c>
    </row>
    <row r="2097" spans="4:4" x14ac:dyDescent="0.25">
      <c r="D2097" s="42" t="s">
        <v>354</v>
      </c>
    </row>
    <row r="2098" spans="4:4" x14ac:dyDescent="0.25">
      <c r="D2098" s="42" t="s">
        <v>386</v>
      </c>
    </row>
    <row r="2099" spans="4:4" x14ac:dyDescent="0.25">
      <c r="D2099" s="42" t="s">
        <v>519</v>
      </c>
    </row>
    <row r="2100" spans="4:4" x14ac:dyDescent="0.25">
      <c r="D2100" s="42" t="s">
        <v>522</v>
      </c>
    </row>
    <row r="2101" spans="4:4" x14ac:dyDescent="0.25">
      <c r="D2101" s="42" t="s">
        <v>523</v>
      </c>
    </row>
    <row r="2102" spans="4:4" x14ac:dyDescent="0.25">
      <c r="D2102" s="42" t="s">
        <v>520</v>
      </c>
    </row>
    <row r="2103" spans="4:4" x14ac:dyDescent="0.25">
      <c r="D2103" s="42" t="s">
        <v>522</v>
      </c>
    </row>
    <row r="2104" spans="4:4" x14ac:dyDescent="0.25">
      <c r="D2104" s="42" t="s">
        <v>523</v>
      </c>
    </row>
    <row r="2105" spans="4:4" x14ac:dyDescent="0.25">
      <c r="D2105" s="14" t="s">
        <v>539</v>
      </c>
    </row>
    <row r="2106" spans="4:4" x14ac:dyDescent="0.25">
      <c r="D2106" s="42" t="s">
        <v>354</v>
      </c>
    </row>
    <row r="2107" spans="4:4" x14ac:dyDescent="0.25">
      <c r="D2107" s="42" t="s">
        <v>386</v>
      </c>
    </row>
    <row r="2108" spans="4:4" x14ac:dyDescent="0.25">
      <c r="D2108" s="42" t="s">
        <v>519</v>
      </c>
    </row>
    <row r="2109" spans="4:4" x14ac:dyDescent="0.25">
      <c r="D2109" s="42" t="s">
        <v>522</v>
      </c>
    </row>
    <row r="2110" spans="4:4" x14ac:dyDescent="0.25">
      <c r="D2110" s="42" t="s">
        <v>523</v>
      </c>
    </row>
    <row r="2111" spans="4:4" x14ac:dyDescent="0.25">
      <c r="D2111" s="42" t="s">
        <v>520</v>
      </c>
    </row>
    <row r="2112" spans="4:4" x14ac:dyDescent="0.25">
      <c r="D2112" s="42" t="s">
        <v>522</v>
      </c>
    </row>
    <row r="2113" spans="4:4" x14ac:dyDescent="0.25">
      <c r="D2113" s="42" t="s">
        <v>523</v>
      </c>
    </row>
    <row r="2114" spans="4:4" x14ac:dyDescent="0.25">
      <c r="D2114" s="14" t="s">
        <v>540</v>
      </c>
    </row>
    <row r="2115" spans="4:4" x14ac:dyDescent="0.25">
      <c r="D2115" s="42" t="s">
        <v>354</v>
      </c>
    </row>
    <row r="2116" spans="4:4" x14ac:dyDescent="0.25">
      <c r="D2116" s="42" t="s">
        <v>386</v>
      </c>
    </row>
    <row r="2117" spans="4:4" x14ac:dyDescent="0.25">
      <c r="D2117" s="42" t="s">
        <v>519</v>
      </c>
    </row>
    <row r="2118" spans="4:4" x14ac:dyDescent="0.25">
      <c r="D2118" s="42" t="s">
        <v>522</v>
      </c>
    </row>
    <row r="2119" spans="4:4" x14ac:dyDescent="0.25">
      <c r="D2119" s="42" t="s">
        <v>523</v>
      </c>
    </row>
    <row r="2120" spans="4:4" x14ac:dyDescent="0.25">
      <c r="D2120" s="42" t="s">
        <v>520</v>
      </c>
    </row>
    <row r="2121" spans="4:4" x14ac:dyDescent="0.25">
      <c r="D2121" s="42" t="s">
        <v>522</v>
      </c>
    </row>
    <row r="2122" spans="4:4" x14ac:dyDescent="0.25">
      <c r="D2122" s="42" t="s">
        <v>523</v>
      </c>
    </row>
    <row r="2123" spans="4:4" x14ac:dyDescent="0.25">
      <c r="D2123" s="14" t="s">
        <v>228</v>
      </c>
    </row>
    <row r="2124" spans="4:4" x14ac:dyDescent="0.25">
      <c r="D2124" s="42" t="s">
        <v>354</v>
      </c>
    </row>
    <row r="2125" spans="4:4" x14ac:dyDescent="0.25">
      <c r="D2125" s="42" t="s">
        <v>386</v>
      </c>
    </row>
    <row r="2126" spans="4:4" x14ac:dyDescent="0.25">
      <c r="D2126" s="42" t="s">
        <v>519</v>
      </c>
    </row>
    <row r="2127" spans="4:4" x14ac:dyDescent="0.25">
      <c r="D2127" s="42" t="s">
        <v>522</v>
      </c>
    </row>
    <row r="2128" spans="4:4" x14ac:dyDescent="0.25">
      <c r="D2128" s="42" t="s">
        <v>523</v>
      </c>
    </row>
    <row r="2129" spans="4:4" x14ac:dyDescent="0.25">
      <c r="D2129" s="42" t="s">
        <v>520</v>
      </c>
    </row>
    <row r="2130" spans="4:4" x14ac:dyDescent="0.25">
      <c r="D2130" s="42" t="s">
        <v>522</v>
      </c>
    </row>
    <row r="2131" spans="4:4" x14ac:dyDescent="0.25">
      <c r="D2131" s="42" t="s">
        <v>523</v>
      </c>
    </row>
    <row r="2132" spans="4:4" x14ac:dyDescent="0.25">
      <c r="D2132" s="14" t="s">
        <v>541</v>
      </c>
    </row>
    <row r="2133" spans="4:4" x14ac:dyDescent="0.25">
      <c r="D2133" s="42" t="s">
        <v>354</v>
      </c>
    </row>
    <row r="2134" spans="4:4" x14ac:dyDescent="0.25">
      <c r="D2134" s="42" t="s">
        <v>386</v>
      </c>
    </row>
    <row r="2135" spans="4:4" x14ac:dyDescent="0.25">
      <c r="D2135" s="42" t="s">
        <v>519</v>
      </c>
    </row>
    <row r="2136" spans="4:4" x14ac:dyDescent="0.25">
      <c r="D2136" s="42" t="s">
        <v>522</v>
      </c>
    </row>
    <row r="2137" spans="4:4" x14ac:dyDescent="0.25">
      <c r="D2137" s="42" t="s">
        <v>523</v>
      </c>
    </row>
    <row r="2138" spans="4:4" x14ac:dyDescent="0.25">
      <c r="D2138" s="42" t="s">
        <v>520</v>
      </c>
    </row>
    <row r="2139" spans="4:4" x14ac:dyDescent="0.25">
      <c r="D2139" s="42" t="s">
        <v>522</v>
      </c>
    </row>
    <row r="2140" spans="4:4" x14ac:dyDescent="0.25">
      <c r="D2140" s="42" t="s">
        <v>523</v>
      </c>
    </row>
    <row r="2141" spans="4:4" x14ac:dyDescent="0.25">
      <c r="D2141" s="14" t="s">
        <v>542</v>
      </c>
    </row>
    <row r="2142" spans="4:4" x14ac:dyDescent="0.25">
      <c r="D2142" s="42" t="s">
        <v>354</v>
      </c>
    </row>
    <row r="2143" spans="4:4" x14ac:dyDescent="0.25">
      <c r="D2143" s="42" t="s">
        <v>386</v>
      </c>
    </row>
    <row r="2144" spans="4:4" x14ac:dyDescent="0.25">
      <c r="D2144" s="42" t="s">
        <v>519</v>
      </c>
    </row>
    <row r="2145" spans="4:9" x14ac:dyDescent="0.25">
      <c r="D2145" s="42" t="s">
        <v>522</v>
      </c>
    </row>
    <row r="2146" spans="4:9" x14ac:dyDescent="0.25">
      <c r="D2146" s="42" t="s">
        <v>523</v>
      </c>
    </row>
    <row r="2147" spans="4:9" x14ac:dyDescent="0.25">
      <c r="D2147" s="42" t="s">
        <v>520</v>
      </c>
    </row>
    <row r="2148" spans="4:9" x14ac:dyDescent="0.25">
      <c r="D2148" s="42" t="s">
        <v>522</v>
      </c>
    </row>
    <row r="2149" spans="4:9" x14ac:dyDescent="0.25">
      <c r="D2149" s="42" t="s">
        <v>523</v>
      </c>
    </row>
    <row r="2150" spans="4:9" x14ac:dyDescent="0.25">
      <c r="D2150" s="189"/>
      <c r="E2150" s="189"/>
      <c r="F2150" s="58" t="s">
        <v>216</v>
      </c>
      <c r="G2150" s="189">
        <v>1.1773</v>
      </c>
      <c r="H2150" s="189" t="s">
        <v>417</v>
      </c>
      <c r="I2150" s="189"/>
    </row>
    <row r="2151" spans="4:9" x14ac:dyDescent="0.25">
      <c r="D2151" s="189"/>
      <c r="E2151" s="189"/>
      <c r="F2151" s="58" t="s">
        <v>218</v>
      </c>
      <c r="G2151" s="189">
        <v>124.73</v>
      </c>
      <c r="H2151" s="189" t="s">
        <v>1266</v>
      </c>
      <c r="I2151" s="189"/>
    </row>
    <row r="2152" spans="4:9" x14ac:dyDescent="0.25">
      <c r="D2152" s="189"/>
      <c r="E2152" s="189"/>
      <c r="F2152" s="58" t="s">
        <v>220</v>
      </c>
      <c r="G2152" s="189">
        <v>0.90839999999999999</v>
      </c>
      <c r="H2152" s="189" t="s">
        <v>420</v>
      </c>
      <c r="I2152" s="189"/>
    </row>
    <row r="2153" spans="4:9" x14ac:dyDescent="0.25">
      <c r="D2153" s="189"/>
      <c r="E2153" s="189"/>
      <c r="F2153" s="58" t="s">
        <v>222</v>
      </c>
      <c r="G2153" s="189">
        <v>1.0810999999999999</v>
      </c>
      <c r="H2153" s="189" t="s">
        <v>1266</v>
      </c>
      <c r="I2153" s="189"/>
    </row>
    <row r="2154" spans="4:9" x14ac:dyDescent="0.25">
      <c r="D2154" s="189"/>
      <c r="E2154" s="189"/>
      <c r="F2154" s="58" t="s">
        <v>217</v>
      </c>
      <c r="G2154" s="189">
        <v>1.2961</v>
      </c>
      <c r="H2154" s="189" t="s">
        <v>419</v>
      </c>
      <c r="I2154" s="189"/>
    </row>
    <row r="2155" spans="4:9" x14ac:dyDescent="0.25">
      <c r="D2155" s="189"/>
      <c r="E2155" s="189"/>
      <c r="F2155" s="58" t="s">
        <v>508</v>
      </c>
      <c r="G2155" s="189">
        <v>0.72140000000000004</v>
      </c>
      <c r="H2155" s="189" t="s">
        <v>417</v>
      </c>
      <c r="I2155" s="189"/>
    </row>
    <row r="2156" spans="4:9" x14ac:dyDescent="0.25">
      <c r="D2156" s="189"/>
      <c r="E2156" s="189"/>
      <c r="F2156" s="58" t="s">
        <v>223</v>
      </c>
      <c r="G2156" s="189">
        <v>105.94</v>
      </c>
      <c r="H2156" s="189" t="s">
        <v>419</v>
      </c>
      <c r="I2156" s="189"/>
    </row>
    <row r="2157" spans="4:9" x14ac:dyDescent="0.25">
      <c r="D2157" s="189"/>
      <c r="E2157" s="189"/>
      <c r="F2157" s="58" t="s">
        <v>206</v>
      </c>
      <c r="G2157" s="189"/>
      <c r="H2157" s="189"/>
      <c r="I2157" s="189"/>
    </row>
    <row r="2158" spans="4:9" x14ac:dyDescent="0.25">
      <c r="D2158" s="189"/>
      <c r="E2158" s="189"/>
      <c r="F2158" s="58" t="s">
        <v>203</v>
      </c>
      <c r="G2158" s="189"/>
      <c r="H2158" s="189"/>
      <c r="I2158" s="189"/>
    </row>
    <row r="2159" spans="4:9" x14ac:dyDescent="0.25">
      <c r="D2159" s="189"/>
      <c r="E2159" s="189"/>
      <c r="F2159" s="58" t="s">
        <v>205</v>
      </c>
      <c r="G2159" s="189"/>
      <c r="H2159" s="189"/>
      <c r="I2159" s="189"/>
    </row>
    <row r="2160" spans="4:9" x14ac:dyDescent="0.25">
      <c r="D2160" s="189"/>
      <c r="E2160" s="189"/>
      <c r="F2160" s="58" t="s">
        <v>207</v>
      </c>
      <c r="G2160" s="189"/>
      <c r="H2160" s="189"/>
      <c r="I2160" s="189"/>
    </row>
    <row r="2161" spans="4:9" x14ac:dyDescent="0.25">
      <c r="D2161" s="189"/>
      <c r="E2161" s="189"/>
      <c r="F2161" s="58" t="s">
        <v>208</v>
      </c>
      <c r="G2161" s="189"/>
      <c r="H2161" s="189"/>
      <c r="I2161" s="189"/>
    </row>
    <row r="2162" spans="4:9" x14ac:dyDescent="0.25">
      <c r="D2162" s="189"/>
      <c r="E2162" s="189"/>
      <c r="F2162" s="58" t="s">
        <v>204</v>
      </c>
      <c r="G2162" s="189"/>
      <c r="H2162" s="189"/>
      <c r="I2162" s="189"/>
    </row>
    <row r="2163" spans="4:9" x14ac:dyDescent="0.25">
      <c r="D2163" s="189"/>
      <c r="E2163" s="189"/>
      <c r="F2163" s="58" t="s">
        <v>524</v>
      </c>
      <c r="G2163" s="189"/>
      <c r="H2163" s="189"/>
      <c r="I2163" s="189"/>
    </row>
    <row r="2164" spans="4:9" x14ac:dyDescent="0.25">
      <c r="D2164" s="189"/>
      <c r="E2164" s="189"/>
      <c r="F2164" s="58" t="s">
        <v>162</v>
      </c>
      <c r="G2164" s="189"/>
      <c r="H2164" s="189"/>
      <c r="I2164" s="189"/>
    </row>
    <row r="2165" spans="4:9" x14ac:dyDescent="0.25">
      <c r="D2165" s="189"/>
      <c r="E2165" s="189"/>
      <c r="F2165" s="58" t="s">
        <v>163</v>
      </c>
      <c r="G2165" s="189"/>
      <c r="H2165" s="189"/>
      <c r="I2165" s="189"/>
    </row>
    <row r="2166" spans="4:9" x14ac:dyDescent="0.25">
      <c r="D2166" s="189"/>
      <c r="E2166" s="189"/>
      <c r="F2166" s="58" t="s">
        <v>525</v>
      </c>
      <c r="G2166" s="189"/>
      <c r="H2166" s="189"/>
      <c r="I2166" s="189"/>
    </row>
    <row r="2167" spans="4:9" x14ac:dyDescent="0.25">
      <c r="D2167" s="189"/>
      <c r="E2167" s="189"/>
      <c r="F2167" s="58" t="s">
        <v>164</v>
      </c>
      <c r="G2167" s="189"/>
      <c r="H2167" s="189"/>
      <c r="I2167" s="189"/>
    </row>
    <row r="2168" spans="4:9" x14ac:dyDescent="0.25">
      <c r="D2168" s="189"/>
      <c r="E2168" s="189"/>
      <c r="F2168" s="58" t="s">
        <v>165</v>
      </c>
      <c r="G2168" s="189"/>
      <c r="H2168" s="189"/>
      <c r="I2168" s="189"/>
    </row>
    <row r="2169" spans="4:9" x14ac:dyDescent="0.25">
      <c r="D2169" s="189"/>
      <c r="E2169" s="189"/>
      <c r="F2169" s="58" t="s">
        <v>166</v>
      </c>
      <c r="G2169" s="189"/>
      <c r="H2169" s="189"/>
      <c r="I2169" s="189"/>
    </row>
    <row r="2170" spans="4:9" x14ac:dyDescent="0.25">
      <c r="D2170" s="189"/>
      <c r="E2170" s="189"/>
      <c r="F2170" s="58" t="s">
        <v>526</v>
      </c>
      <c r="G2170" s="189"/>
      <c r="H2170" s="189"/>
      <c r="I2170" s="189"/>
    </row>
    <row r="2171" spans="4:9" x14ac:dyDescent="0.25">
      <c r="D2171" s="189"/>
      <c r="E2171" s="189"/>
      <c r="F2171" s="58" t="s">
        <v>259</v>
      </c>
      <c r="G2171" s="189"/>
      <c r="H2171" s="189"/>
      <c r="I2171" s="189"/>
    </row>
    <row r="2172" spans="4:9" x14ac:dyDescent="0.25">
      <c r="D2172" s="189"/>
      <c r="E2172" s="189"/>
      <c r="F2172" s="58" t="s">
        <v>527</v>
      </c>
      <c r="G2172" s="189"/>
      <c r="H2172" s="189"/>
      <c r="I2172" s="189"/>
    </row>
    <row r="2173" spans="4:9" x14ac:dyDescent="0.25">
      <c r="D2173" s="189"/>
      <c r="E2173" s="189"/>
      <c r="F2173" s="58" t="s">
        <v>528</v>
      </c>
      <c r="G2173" s="189"/>
      <c r="H2173" s="189"/>
      <c r="I2173" s="189"/>
    </row>
    <row r="2174" spans="4:9" x14ac:dyDescent="0.25">
      <c r="D2174" s="189"/>
      <c r="E2174" s="189"/>
      <c r="F2174" s="58" t="s">
        <v>261</v>
      </c>
      <c r="G2174" s="189"/>
      <c r="H2174" s="189"/>
      <c r="I2174" s="189"/>
    </row>
    <row r="2175" spans="4:9" x14ac:dyDescent="0.25">
      <c r="D2175" s="189"/>
      <c r="E2175" s="189"/>
      <c r="F2175" s="58" t="s">
        <v>262</v>
      </c>
      <c r="G2175" s="189"/>
      <c r="H2175" s="189"/>
      <c r="I2175" s="189"/>
    </row>
    <row r="2176" spans="4:9" x14ac:dyDescent="0.25">
      <c r="D2176" s="189"/>
      <c r="E2176" s="189"/>
      <c r="F2176" s="58" t="s">
        <v>263</v>
      </c>
      <c r="G2176" s="189"/>
      <c r="H2176" s="189"/>
      <c r="I2176" s="189"/>
    </row>
    <row r="2177" spans="4:9" x14ac:dyDescent="0.25">
      <c r="D2177" s="189"/>
      <c r="E2177" s="189"/>
      <c r="F2177" s="58" t="s">
        <v>264</v>
      </c>
      <c r="G2177" s="189"/>
      <c r="H2177" s="189"/>
      <c r="I2177" s="189"/>
    </row>
    <row r="2178" spans="4:9" x14ac:dyDescent="0.25">
      <c r="D2178" s="189"/>
      <c r="E2178" s="189"/>
      <c r="F2178" s="58" t="s">
        <v>529</v>
      </c>
      <c r="G2178" s="189"/>
      <c r="H2178" s="189"/>
      <c r="I2178" s="189"/>
    </row>
    <row r="2179" spans="4:9" x14ac:dyDescent="0.25">
      <c r="D2179" s="64" t="s">
        <v>543</v>
      </c>
    </row>
    <row r="2180" spans="4:9" x14ac:dyDescent="0.25">
      <c r="D2180" s="188"/>
      <c r="E2180" s="188" t="s">
        <v>544</v>
      </c>
      <c r="F2180" s="188" t="s">
        <v>349</v>
      </c>
      <c r="G2180" s="188" t="s">
        <v>350</v>
      </c>
      <c r="H2180" s="188" t="s">
        <v>545</v>
      </c>
      <c r="I2180" s="188"/>
    </row>
    <row r="2181" spans="4:9" x14ac:dyDescent="0.25">
      <c r="D2181" s="189"/>
      <c r="E2181" s="58" t="s">
        <v>592</v>
      </c>
      <c r="F2181" s="189">
        <v>3.6005000000000002E-2</v>
      </c>
      <c r="G2181" s="81">
        <v>2.8400000000000001E-3</v>
      </c>
      <c r="H2181" s="82">
        <v>8.5599999999999996E-2</v>
      </c>
      <c r="I2181" s="189"/>
    </row>
    <row r="2182" spans="4:9" x14ac:dyDescent="0.25">
      <c r="D2182" s="189"/>
      <c r="E2182" s="58" t="s">
        <v>592</v>
      </c>
      <c r="F2182" s="189">
        <v>3.5029999999999999E-2</v>
      </c>
      <c r="G2182" s="81">
        <v>3.3700000000000002E-3</v>
      </c>
      <c r="H2182" s="82">
        <v>0.10639999999999999</v>
      </c>
      <c r="I2182" s="189"/>
    </row>
    <row r="2183" spans="4:9" x14ac:dyDescent="0.25">
      <c r="D2183" s="189"/>
      <c r="E2183" s="58" t="s">
        <v>506</v>
      </c>
      <c r="F2183" s="80">
        <v>3735.65</v>
      </c>
      <c r="G2183" s="190">
        <v>-1.36</v>
      </c>
      <c r="H2183" s="191">
        <v>-4.0000000000000002E-4</v>
      </c>
      <c r="I2183" s="189"/>
    </row>
    <row r="2184" spans="4:9" x14ac:dyDescent="0.25">
      <c r="D2184" s="14" t="s">
        <v>546</v>
      </c>
    </row>
    <row r="2185" spans="4:9" x14ac:dyDescent="0.25">
      <c r="D2185" s="15" t="s">
        <v>547</v>
      </c>
    </row>
    <row r="2186" spans="4:9" x14ac:dyDescent="0.25">
      <c r="D2186" s="15" t="s">
        <v>548</v>
      </c>
    </row>
    <row r="2187" spans="4:9" x14ac:dyDescent="0.25">
      <c r="D2187" s="15" t="s">
        <v>549</v>
      </c>
    </row>
    <row r="2188" spans="4:9" x14ac:dyDescent="0.25">
      <c r="D2188" s="13" t="s">
        <v>550</v>
      </c>
    </row>
    <row r="2189" spans="4:9" x14ac:dyDescent="0.25">
      <c r="D2189" s="14" t="s">
        <v>551</v>
      </c>
    </row>
    <row r="2190" spans="4:9" x14ac:dyDescent="0.25">
      <c r="D2190" s="14" t="s">
        <v>339</v>
      </c>
    </row>
    <row r="2191" spans="4:9" x14ac:dyDescent="0.25">
      <c r="D2191" s="15"/>
    </row>
    <row r="2192" spans="4:9" x14ac:dyDescent="0.25">
      <c r="D2192" s="64" t="s">
        <v>651</v>
      </c>
    </row>
    <row r="2193" spans="4:4" x14ac:dyDescent="0.25">
      <c r="D2193" s="14" t="s">
        <v>652</v>
      </c>
    </row>
    <row r="2194" spans="4:4" x14ac:dyDescent="0.25">
      <c r="D2194" s="14" t="s">
        <v>552</v>
      </c>
    </row>
    <row r="2195" spans="4:4" x14ac:dyDescent="0.25">
      <c r="D2195" s="15" t="s">
        <v>553</v>
      </c>
    </row>
    <row r="2196" spans="4:4" x14ac:dyDescent="0.25">
      <c r="D2196" s="28" t="s">
        <v>554</v>
      </c>
    </row>
    <row r="2197" spans="4:4" x14ac:dyDescent="0.25">
      <c r="D2197" s="28" t="s">
        <v>555</v>
      </c>
    </row>
    <row r="2198" spans="4:4" x14ac:dyDescent="0.25">
      <c r="D2198" s="28" t="s">
        <v>556</v>
      </c>
    </row>
    <row r="2199" spans="4:4" x14ac:dyDescent="0.25">
      <c r="D2199" s="28" t="s">
        <v>557</v>
      </c>
    </row>
    <row r="2200" spans="4:4" x14ac:dyDescent="0.25">
      <c r="D2200" s="28" t="s">
        <v>558</v>
      </c>
    </row>
    <row r="2201" spans="4:4" x14ac:dyDescent="0.25">
      <c r="D2201" s="28" t="s">
        <v>559</v>
      </c>
    </row>
    <row r="2202" spans="4:4" x14ac:dyDescent="0.25">
      <c r="D2202" s="28" t="s">
        <v>560</v>
      </c>
    </row>
    <row r="2203" spans="4:4" x14ac:dyDescent="0.25">
      <c r="D2203" s="15" t="s">
        <v>561</v>
      </c>
    </row>
    <row r="2204" spans="4:4" x14ac:dyDescent="0.25">
      <c r="D2204" s="13" t="s">
        <v>562</v>
      </c>
    </row>
    <row r="2205" spans="4:4" x14ac:dyDescent="0.25">
      <c r="D2205" s="15" t="s">
        <v>563</v>
      </c>
    </row>
    <row r="2206" spans="4:4" x14ac:dyDescent="0.25">
      <c r="D2206" s="15" t="s">
        <v>553</v>
      </c>
    </row>
    <row r="2207" spans="4:4" x14ac:dyDescent="0.25">
      <c r="D2207" s="28" t="s">
        <v>564</v>
      </c>
    </row>
    <row r="2208" spans="4:4" x14ac:dyDescent="0.25">
      <c r="D2208" s="28" t="s">
        <v>565</v>
      </c>
    </row>
    <row r="2209" spans="4:4" x14ac:dyDescent="0.25">
      <c r="D2209" s="28" t="s">
        <v>566</v>
      </c>
    </row>
    <row r="2210" spans="4:4" x14ac:dyDescent="0.25">
      <c r="D2210" s="15" t="s">
        <v>567</v>
      </c>
    </row>
    <row r="2211" spans="4:4" x14ac:dyDescent="0.25">
      <c r="D2211" s="53" t="s">
        <v>568</v>
      </c>
    </row>
    <row r="2212" spans="4:4" x14ac:dyDescent="0.25">
      <c r="D2212" s="15" t="s">
        <v>569</v>
      </c>
    </row>
    <row r="2213" spans="4:4" x14ac:dyDescent="0.25">
      <c r="D2213" s="53" t="s">
        <v>570</v>
      </c>
    </row>
    <row r="2214" spans="4:4" x14ac:dyDescent="0.25">
      <c r="D2214" s="15" t="s">
        <v>571</v>
      </c>
    </row>
    <row r="2215" spans="4:4" x14ac:dyDescent="0.25">
      <c r="D2215" s="53" t="s">
        <v>572</v>
      </c>
    </row>
    <row r="2216" spans="4:4" x14ac:dyDescent="0.25">
      <c r="D2216" s="15" t="s">
        <v>658</v>
      </c>
    </row>
    <row r="2217" spans="4:4" x14ac:dyDescent="0.25">
      <c r="D2217" s="12"/>
    </row>
    <row r="2218" spans="4:4" x14ac:dyDescent="0.25">
      <c r="D2218" s="42" t="s">
        <v>659</v>
      </c>
    </row>
    <row r="2219" spans="4:4" x14ac:dyDescent="0.25">
      <c r="D2219" s="12"/>
    </row>
    <row r="2220" spans="4:4" x14ac:dyDescent="0.25">
      <c r="D2220" s="42" t="s">
        <v>660</v>
      </c>
    </row>
    <row r="2221" spans="4:4" x14ac:dyDescent="0.25">
      <c r="D2221" s="12"/>
    </row>
    <row r="2222" spans="4:4" x14ac:dyDescent="0.25">
      <c r="D2222" s="42" t="s">
        <v>661</v>
      </c>
    </row>
    <row r="2223" spans="4:4" x14ac:dyDescent="0.25">
      <c r="D2223" s="12"/>
    </row>
    <row r="2224" spans="4:4" x14ac:dyDescent="0.25">
      <c r="D2224" s="14" t="s">
        <v>662</v>
      </c>
    </row>
    <row r="2225" spans="4:4" x14ac:dyDescent="0.25">
      <c r="D2225" s="13" t="s">
        <v>663</v>
      </c>
    </row>
    <row r="2226" spans="4:4" x14ac:dyDescent="0.25">
      <c r="D2226" s="14" t="s">
        <v>363</v>
      </c>
    </row>
    <row r="2227" spans="4:4" x14ac:dyDescent="0.25">
      <c r="D2227" s="16"/>
    </row>
    <row r="2228" spans="4:4" x14ac:dyDescent="0.25">
      <c r="D2228" s="17" t="s">
        <v>573</v>
      </c>
    </row>
    <row r="2229" spans="4:4" x14ac:dyDescent="0.25">
      <c r="D2229" s="17" t="s">
        <v>574</v>
      </c>
    </row>
    <row r="2230" spans="4:4" x14ac:dyDescent="0.25">
      <c r="D2230" s="17" t="s">
        <v>575</v>
      </c>
    </row>
    <row r="2231" spans="4:4" x14ac:dyDescent="0.25">
      <c r="D2231" s="17" t="s">
        <v>576</v>
      </c>
    </row>
    <row r="2232" spans="4:4" x14ac:dyDescent="0.25">
      <c r="D2232" s="17" t="s">
        <v>577</v>
      </c>
    </row>
    <row r="2233" spans="4:4" x14ac:dyDescent="0.25">
      <c r="D2233" s="12"/>
    </row>
    <row r="2234" spans="4:4" x14ac:dyDescent="0.25">
      <c r="D2234" s="15" t="s">
        <v>578</v>
      </c>
    </row>
    <row r="2235" spans="4:4" x14ac:dyDescent="0.25">
      <c r="D2235" s="15" t="s">
        <v>579</v>
      </c>
    </row>
    <row r="2236" spans="4:4" ht="15.75" thickBot="1" x14ac:dyDescent="0.3">
      <c r="D2236" s="84" t="s">
        <v>405</v>
      </c>
    </row>
    <row r="2237" spans="4:4" x14ac:dyDescent="0.25">
      <c r="D2237" s="14" t="s">
        <v>580</v>
      </c>
    </row>
  </sheetData>
  <mergeCells count="7">
    <mergeCell ref="H503:I503"/>
    <mergeCell ref="D504:I504"/>
    <mergeCell ref="D498:E498"/>
    <mergeCell ref="D499:I499"/>
    <mergeCell ref="H500:I500"/>
    <mergeCell ref="H501:I501"/>
    <mergeCell ref="H502:I502"/>
  </mergeCells>
  <hyperlinks>
    <hyperlink ref="D7" r:id="rId1" display="https://es.investing.com/"/>
    <hyperlink ref="D22" r:id="rId2" display="https://es.investing.com/"/>
    <hyperlink ref="D23" r:id="rId3" display="https://es.investing.com/news/most-popular-news"/>
    <hyperlink ref="D24" r:id="rId4" display="https://es.investing.com/news/most-popular-news"/>
    <hyperlink ref="D25" r:id="rId5" display="https://es.investing.com/news/stock-market-news/caen-las-faang-tesla-se-desploma-nueva-sesion-de-infarto-en-wall-street-2034799"/>
    <hyperlink ref="D26" r:id="rId6" tooltip="Caen las FAANG; Tesla se desploma: ¿Nueva sesión de infarto en Wall Street?" display="https://es.investing.com/news/stock-market-news/caen-las-faang-tesla-se-desploma-nueva-sesion-de-infarto-en-wall-street-2034799"/>
    <hyperlink ref="D27" r:id="rId7" display="https://es.investing.com/news/stock-market-news/martes-negro-wall-street-profundiza-caida-por-mala-racha-de-tecnologicas-2034933"/>
    <hyperlink ref="D28" r:id="rId8" tooltip="Wall Street profundiza caídas por mala racha de las tecnológicas" display="https://es.investing.com/news/stock-market-news/martes-negro-wall-street-profundiza-caida-por-mala-racha-de-tecnologicas-2034933"/>
    <hyperlink ref="D29" r:id="rId9" display="https://es.investing.com/news/coronavirus/improbable-pero-no-imposible-trump-presiona-para-tener-vacuna-en-octubre-2034754"/>
    <hyperlink ref="D30" r:id="rId10" tooltip="‘Improbable pero no imposible’: Trump presiona para tener vacuna en octubre" display="https://es.investing.com/news/coronavirus/improbable-pero-no-imposible-trump-presiona-para-tener-vacuna-en-octubre-2034754"/>
    <hyperlink ref="D31" r:id="rId11" display="https://es.investing.com/analysis/most-popular-analysis"/>
    <hyperlink ref="D32" r:id="rId12" display="https://es.investing.com/analysis/most-popular-analysis"/>
    <hyperlink ref="D33" r:id="rId13" tooltip="¿Quiere sacar provecho de la vacuna? Ojo a estas 19 acciones de Goldman Sachs" display="https://es.investing.com/analysis/quiere-sacar-provecho-de-la-vacuna-ojo-a-estas-19-acciones-de-goldman-sachs-200438322"/>
    <hyperlink ref="D34" r:id="rId14" tooltip="Gráfico del día: ¿Podrá realmente el BCE devaluar el euro?" display="https://es.investing.com/analysis/chart-of-the-day-will-the-ecb-actually-be-able-to-devalue-the-euro-200438352"/>
    <hyperlink ref="D35" r:id="rId15" display="https://es.investing.com/analysis/hagase-banquero-200438324"/>
    <hyperlink ref="D41" r:id="rId16" display="javascript:void(0);"/>
    <hyperlink ref="D42" r:id="rId17" display="javascript:overlay.overlayLogin();"/>
    <hyperlink ref="D44" r:id="rId18" display="https://www.investing.com/"/>
    <hyperlink ref="D45" r:id="rId19" display="https://ru.investing.com/"/>
    <hyperlink ref="D46" r:id="rId20" display="https://uk.investing.com/"/>
    <hyperlink ref="D47" r:id="rId21" display="https://tr.investing.com/"/>
    <hyperlink ref="D48" r:id="rId22" display="https://in.investing.com/"/>
    <hyperlink ref="D49" r:id="rId23" display="https://sa.investing.com/"/>
    <hyperlink ref="D50" r:id="rId24" display="https://ca.investing.com/"/>
    <hyperlink ref="D51" r:id="rId25" display="https://gr.investing.com/"/>
    <hyperlink ref="D52" r:id="rId26" display="https://au.investing.com/"/>
    <hyperlink ref="D53" r:id="rId27" display="https://se.investing.com/"/>
    <hyperlink ref="D54" r:id="rId28" display="https://za.investing.com/"/>
    <hyperlink ref="D55" r:id="rId29" display="https://fi.investing.com/"/>
    <hyperlink ref="D56" r:id="rId30" display="https://ph.investing.com/"/>
    <hyperlink ref="D57" r:id="rId31" display="https://il.investing.com/"/>
    <hyperlink ref="D58" r:id="rId32" display="https://ng.investing.com/"/>
    <hyperlink ref="D59" r:id="rId33" display="https://jp.investing.com/"/>
    <hyperlink ref="D60" r:id="rId34" display="https://de.investing.com/"/>
    <hyperlink ref="D61" r:id="rId35" display="https://kr.investing.com/"/>
    <hyperlink ref="D62" r:id="rId36" display="https://mx.investing.com/"/>
    <hyperlink ref="D63" r:id="rId37" display="https://cn.investing.com/"/>
    <hyperlink ref="D64" r:id="rId38" display="https://fr.investing.com/"/>
    <hyperlink ref="D65" r:id="rId39" display="https://hk.investing.com/"/>
    <hyperlink ref="D66" r:id="rId40" display="https://it.investing.com/"/>
    <hyperlink ref="D67" r:id="rId41" display="https://id.investing.com/"/>
    <hyperlink ref="D68" r:id="rId42" display="https://nl.investing.com/"/>
    <hyperlink ref="D69" r:id="rId43" display="https://ms.investing.com/"/>
    <hyperlink ref="D70" r:id="rId44" display="https://pt.investing.com/"/>
    <hyperlink ref="D71" r:id="rId45" display="https://th.investing.com/"/>
    <hyperlink ref="D72" r:id="rId46" display="https://pl.investing.com/"/>
    <hyperlink ref="D73" r:id="rId47" display="https://vn.investing.com/"/>
    <hyperlink ref="D74" r:id="rId48" display="https://br.investing.com/"/>
    <hyperlink ref="D75" r:id="rId49" display="https://hi.investing.com/"/>
    <hyperlink ref="D77" r:id="rId50" display="javascript:void(0);"/>
    <hyperlink ref="D80" r:id="rId51" display="https://es.investing.com/markets/"/>
    <hyperlink ref="D81" r:id="rId52" display="https://es.investing.com/indices/"/>
    <hyperlink ref="D83" r:id="rId53" display="https://es.investing.com/indices/major-indices"/>
    <hyperlink ref="D84" r:id="rId54" display="https://es.investing.com/indices/indices-futures"/>
    <hyperlink ref="D85" r:id="rId55" display="https://es.investing.com/indices/world-indices"/>
    <hyperlink ref="D86" r:id="rId56" display="https://es.investing.com/indices/indices-cfds"/>
    <hyperlink ref="D87" r:id="rId57" display="https://es.investing.com/indices/spain-indices"/>
    <hyperlink ref="D88" r:id="rId58" display="https://es.investing.com/indices/global-indices"/>
    <hyperlink ref="D89" r:id="rId59" display="https://es.investing.com/commodities/futures-specifications"/>
    <hyperlink ref="D91" r:id="rId60" display="https://es.investing.com/indices/spain-35"/>
    <hyperlink ref="D92" r:id="rId61" display="https://es.investing.com/indices/germany-30"/>
    <hyperlink ref="D93" r:id="rId62" display="https://es.investing.com/indices/eu-stoxx50"/>
    <hyperlink ref="D94" r:id="rId63" display="https://es.investing.com/indices/us-spx-500"/>
    <hyperlink ref="D95" r:id="rId64" display="https://es.investing.com/indices/us-30"/>
    <hyperlink ref="D96" r:id="rId65" display="https://es.investing.com/indices/merv"/>
    <hyperlink ref="D97" r:id="rId66" display="https://es.investing.com/indices/japan-ni225"/>
    <hyperlink ref="D98" r:id="rId67" display="https://es.investing.com/indices/general-madrid"/>
    <hyperlink ref="D99" r:id="rId68" display="https://es.investing.com/equities/"/>
    <hyperlink ref="D101" r:id="rId69" display="https://es.investing.com/stock-screener/"/>
    <hyperlink ref="D102" r:id="rId70" display="https://es.investing.com/equities/trending-stocks"/>
    <hyperlink ref="D103" r:id="rId71" display="https://es.investing.com/equities/spain"/>
    <hyperlink ref="D104" r:id="rId72" display="https://es.investing.com/equities/europe"/>
    <hyperlink ref="D105" r:id="rId73" display="https://es.investing.com/equities/americas"/>
    <hyperlink ref="D106" r:id="rId74" display="https://es.investing.com/equities/pre-market"/>
    <hyperlink ref="D107" r:id="rId75" display="https://es.investing.com/equities/52-week-high"/>
    <hyperlink ref="D108" r:id="rId76" display="https://es.investing.com/equities/52-week-low"/>
    <hyperlink ref="D109" r:id="rId77" display="https://es.investing.com/equities/most-active-stocks"/>
    <hyperlink ref="D110" r:id="rId78" display="https://es.investing.com/equities/top-stock-gainers"/>
    <hyperlink ref="D111" r:id="rId79" display="https://es.investing.com/equities/top-stock-losers"/>
    <hyperlink ref="D112" r:id="rId80" display="https://es.investing.com/equities/world-adrs"/>
    <hyperlink ref="D113" r:id="rId81" display="https://es.investing.com/equities/spain-adrs"/>
    <hyperlink ref="D114" r:id="rId82" display="https://es.investing.com/equities/cannabis-stocks"/>
    <hyperlink ref="D116" r:id="rId83" display="https://es.investing.com/equities/banco-santander"/>
    <hyperlink ref="D117" r:id="rId84" display="https://es.investing.com/equities/bbva"/>
    <hyperlink ref="D118" r:id="rId85" display="https://es.investing.com/equities/telefonica"/>
    <hyperlink ref="D119" r:id="rId86" display="https://es.investing.com/equities/ohl"/>
    <hyperlink ref="D120" r:id="rId87" display="https://es.investing.com/equities/gamesa"/>
    <hyperlink ref="D121" r:id="rId88" display="https://es.investing.com/equities/iberdrola"/>
    <hyperlink ref="D122" r:id="rId89" display="https://es.investing.com/equities/repsol-ypf"/>
    <hyperlink ref="D123" r:id="rId90" display="https://es.investing.com/equities/inditex"/>
    <hyperlink ref="D124" r:id="rId91" display="https://es.investing.com/equities/arcelormittal-reg?cid=32439"/>
    <hyperlink ref="D125" r:id="rId92" display="https://es.investing.com/equities/abengoa-b"/>
    <hyperlink ref="D126" r:id="rId93" display="https://es.investing.com/equities/sacyr-valle"/>
    <hyperlink ref="D127" r:id="rId94" display="https://es.investing.com/equities/dia"/>
    <hyperlink ref="D128" r:id="rId95" display="https://es.investing.com/commodities/"/>
    <hyperlink ref="D130" r:id="rId96" display="https://es.investing.com/commodities/real-time-futures"/>
    <hyperlink ref="D131" r:id="rId97" display="https://es.investing.com/commodities/metals"/>
    <hyperlink ref="D132" r:id="rId98" display="https://es.investing.com/commodities/grains"/>
    <hyperlink ref="D133" r:id="rId99" display="https://es.investing.com/commodities/energy"/>
    <hyperlink ref="D134" r:id="rId100" display="https://es.investing.com/indices/commodities-indices"/>
    <hyperlink ref="D135" r:id="rId101" display="https://es.investing.com/commodities/softs"/>
    <hyperlink ref="D136" r:id="rId102" display="https://es.investing.com/commodities/meats"/>
    <hyperlink ref="D138" r:id="rId103" display="https://es.investing.com/commodities/gold"/>
    <hyperlink ref="D139" r:id="rId104" display="https://es.investing.com/commodities/crude-oil"/>
    <hyperlink ref="D140" r:id="rId105" display="https://es.investing.com/commodities/silver"/>
    <hyperlink ref="D141" r:id="rId106" display="https://es.investing.com/commodities/us-coffee-c"/>
    <hyperlink ref="D142" r:id="rId107" display="https://es.investing.com/commodities/copper"/>
    <hyperlink ref="D143" r:id="rId108" display="https://es.investing.com/commodities/brent-oil"/>
    <hyperlink ref="D144" r:id="rId109" display="https://es.investing.com/commodities/us-cocoa"/>
    <hyperlink ref="D145" r:id="rId110" display="https://es.investing.com/currencies/"/>
    <hyperlink ref="D147" r:id="rId111" display="https://es.investing.com/currencies/us-dollar-index"/>
    <hyperlink ref="D148" r:id="rId112" display="https://es.investing.com/currencies/streaming-forex-rates-majors"/>
    <hyperlink ref="D149" r:id="rId113" display="https://es.investing.com/currencies/single-currency-crosses"/>
    <hyperlink ref="D150" r:id="rId114" display="https://es.investing.com/currencies/live-currency-cross-rates"/>
    <hyperlink ref="D151" r:id="rId115" display="https://es.investing.com/currencies/exchange-rates-table"/>
    <hyperlink ref="D152" r:id="rId116" display="https://es.investing.com/currencies/fx-futures"/>
    <hyperlink ref="D153" r:id="rId117" display="https://es.investing.com/currencies/forex-options"/>
    <hyperlink ref="D155" r:id="rId118" display="https://es.investing.com/currencies/eur-usd"/>
    <hyperlink ref="D156" r:id="rId119" display="https://es.investing.com/currencies/gbp-usd"/>
    <hyperlink ref="D157" r:id="rId120" display="https://es.investing.com/currencies/eur-jpy"/>
    <hyperlink ref="D158" r:id="rId121" display="https://es.investing.com/currencies/usd-brl"/>
    <hyperlink ref="D159" r:id="rId122" display="https://es.investing.com/currencies/eur-gbp"/>
    <hyperlink ref="D160" r:id="rId123" display="https://es.investing.com/currencies/usd-mxn"/>
    <hyperlink ref="D161" r:id="rId124" display="https://es.investing.com/currencies/eur-chf"/>
    <hyperlink ref="D162" r:id="rId125" display="https://es.investing.com/currencies/usd-jpy"/>
    <hyperlink ref="D163" r:id="rId126" display="https://es.investing.com/etfs/"/>
    <hyperlink ref="D165" r:id="rId127" display="https://es.investing.com/etfs/major-etfs"/>
    <hyperlink ref="D166" r:id="rId128" display="https://es.investing.com/etfs/spain-etfs"/>
    <hyperlink ref="D167" r:id="rId129" display="https://es.investing.com/etfs/world-etfs"/>
    <hyperlink ref="D168" r:id="rId130" display="https://es.investing.com/etfs/cannabis-etfs"/>
    <hyperlink ref="D170" r:id="rId131" display="https://es.investing.com/etfs/spdr-s-p-500"/>
    <hyperlink ref="D171" r:id="rId132" display="https://es.investing.com/etfs/ishares-msci-emg-markets"/>
    <hyperlink ref="D172" r:id="rId133" display="https://es.investing.com/etfs/spdr-gold-trust"/>
    <hyperlink ref="D173" r:id="rId134" display="https://es.investing.com/etfs/bbva-accion-ibex-35"/>
    <hyperlink ref="D174" r:id="rId135" display="https://es.investing.com/funds/"/>
    <hyperlink ref="D176" r:id="rId136" display="https://es.investing.com/funds/world-funds"/>
    <hyperlink ref="D177" r:id="rId137" display="https://es.investing.com/funds/major-funds"/>
    <hyperlink ref="D179" r:id="rId138" display="https://es.investing.com/funds/caixabank-equilibrio-estandar-fi"/>
    <hyperlink ref="D180" r:id="rId139" display="https://es.investing.com/funds/sabadell-rendimiento-base-fi"/>
    <hyperlink ref="D181" r:id="rId140" display="https://es.investing.com/funds/quality-inversion-conservadora-fi"/>
    <hyperlink ref="D182" r:id="rId141" display="https://es.investing.com/funds/caixabank-iter-extra-fi"/>
    <hyperlink ref="D183" r:id="rId142" display="https://es.investing.com/rates-bonds/"/>
    <hyperlink ref="D185" r:id="rId143" display="https://es.investing.com/rates-bonds/world-government-bonds"/>
    <hyperlink ref="D186" r:id="rId144" display="https://es.investing.com/rates-bonds/government-bond-spreads"/>
    <hyperlink ref="D187" r:id="rId145" display="https://es.investing.com/rates-bonds/financial-futures"/>
    <hyperlink ref="D188" r:id="rId146" display="https://es.investing.com/indices/bond-indices"/>
    <hyperlink ref="D189" r:id="rId147" display="https://es.investing.com/rates-bonds/forward-rates"/>
    <hyperlink ref="D191" r:id="rId148" display="https://es.investing.com/rates-bonds/spain-10-year-bond-yield"/>
    <hyperlink ref="D192" r:id="rId149" display="https://es.investing.com/rates-bonds/spain-2-year-bond-yield"/>
    <hyperlink ref="D193" r:id="rId150" display="https://es.investing.com/rates-bonds/de-10y-vs-es-10y"/>
    <hyperlink ref="D194" r:id="rId151" display="https://es.investing.com/rates-bonds/us-30-yr-t-bond"/>
    <hyperlink ref="D195" r:id="rId152" display="https://es.investing.com/rates-bonds/germany-10-year-bond-yield"/>
    <hyperlink ref="D196" r:id="rId153" display="https://es.investing.com/rates-bonds/euro-schatz"/>
    <hyperlink ref="D197" r:id="rId154" display="https://es.investing.com/rates-bonds/u.s.-10-year-bond-yield"/>
    <hyperlink ref="D198" r:id="rId155" display="https://es.investing.com/rates-bonds/u.s.-30-year-bond-yield"/>
    <hyperlink ref="D199" r:id="rId156" display="https://es.investing.com/rates-bonds/euro-bund"/>
    <hyperlink ref="D200" r:id="rId157" display="https://es.investing.com/rates-bonds/euro-bobl"/>
    <hyperlink ref="D201" r:id="rId158" display="https://es.investing.com/crypto/"/>
    <hyperlink ref="D203" r:id="rId159" display="https://es.investing.com/crypto/currency-pairs"/>
    <hyperlink ref="D204" r:id="rId160" display="https://es.investing.com/crypto/currencies"/>
    <hyperlink ref="D205" r:id="rId161" display="https://es.investing.com/crypto/bitcoin"/>
    <hyperlink ref="D206" r:id="rId162" display="https://es.investing.com/crypto/ethereum"/>
    <hyperlink ref="D207" r:id="rId163" display="https://es.investing.com/currency-converter/?tag=Cryptocurrency"/>
    <hyperlink ref="D209" r:id="rId164" display="https://es.investing.com/crypto/bitcoin/btc-usd"/>
    <hyperlink ref="D210" r:id="rId165" display="https://es.investing.com/crypto/iota/iota-usd"/>
    <hyperlink ref="D211" r:id="rId166" display="https://es.investing.com/crypto/bitcoin/btc-eur"/>
    <hyperlink ref="D212" r:id="rId167" display="https://es.investing.com/crypto/bitcoin-cash/bch-usd"/>
    <hyperlink ref="D213" r:id="rId168" display="https://es.investing.com/crypto/ethereum/eth-eur"/>
    <hyperlink ref="D214" r:id="rId169" display="https://es.investing.com/crypto/litecoin/ltc-usd"/>
    <hyperlink ref="D215" r:id="rId170" display="https://es.investing.com/crypto/xrp/xrp-usd"/>
    <hyperlink ref="D216" r:id="rId171" display="https://es.investing.com/certificates/"/>
    <hyperlink ref="D218" r:id="rId172" display="https://es.investing.com/certificates/major-certificates"/>
    <hyperlink ref="D219" r:id="rId173" display="https://es.investing.com/certificates/world-certificates"/>
    <hyperlink ref="D221" r:id="rId174" display="https://es.investing.com/certificates/sg-ftse-mib-gross-tr-5x-s-18jun21"/>
    <hyperlink ref="D222" r:id="rId175" display="https://es.investing.com/certificates/vontobel-7x-long-natural-gas-8.06"/>
    <hyperlink ref="D223" r:id="rId176" display="https://es.investing.com/certificates/bnp-call-500.59-eur-aex-31dec99"/>
    <hyperlink ref="D224" r:id="rId177" display="https://es.investing.com/certificates/commerz-put-cac-fut-05-17-31dec99"/>
    <hyperlink ref="D225" r:id="rId178" display="https://es.investing.com/insights?source=desktop&amp;medium=main_menu"/>
    <hyperlink ref="D226" r:id="rId179" display="https://es.investing.com/funds/"/>
    <hyperlink ref="D229" r:id="rId180" display="https://es.investing.com/funds/world-funds"/>
    <hyperlink ref="D230" r:id="rId181" display="https://es.investing.com/funds/major-funds"/>
    <hyperlink ref="D231" r:id="rId182" display="https://es.investing.com/etfs/"/>
    <hyperlink ref="D234" r:id="rId183" display="https://es.investing.com/funds/caixabank-equilibrio-estandar-fi"/>
    <hyperlink ref="D235" r:id="rId184" display="https://es.investing.com/funds/sabadell-rendimiento-base-fi"/>
    <hyperlink ref="D236" r:id="rId185" display="https://es.investing.com/funds/quality-inversion-conservadora-fi"/>
    <hyperlink ref="D237" r:id="rId186" display="https://es.investing.com/funds/caixabank-iter-extra-fi"/>
    <hyperlink ref="D238" r:id="rId187" display="https://es.investing.com/news/"/>
    <hyperlink ref="D241" r:id="rId188" display="https://es.investing.com/news/forex-news"/>
    <hyperlink ref="D242" r:id="rId189" display="https://es.investing.com/news/commodities-news"/>
    <hyperlink ref="D243" r:id="rId190" display="https://es.investing.com/news/stock-market-news"/>
    <hyperlink ref="D244" r:id="rId191" display="https://es.investing.com/news/economic-indicators"/>
    <hyperlink ref="D245" r:id="rId192" display="https://es.investing.com/news/economy"/>
    <hyperlink ref="D246" r:id="rId193" display="https://es.investing.com/news/technology-news"/>
    <hyperlink ref="D247" r:id="rId194" display="https://es.investing.com/news/general"/>
    <hyperlink ref="D248" r:id="rId195" display="https://es.investing.com/news/cryptocurrency-news"/>
    <hyperlink ref="D251" r:id="rId196" display="https://es.investing.com/news/latest-news"/>
    <hyperlink ref="D252" r:id="rId197" display="https://es.investing.com/news/most-popular-news"/>
    <hyperlink ref="D253" r:id="rId198" display="https://es.investing.com/economic-calendar/"/>
    <hyperlink ref="D254" r:id="rId199" display="https://es.investing.com/news/world-news"/>
    <hyperlink ref="D255" r:id="rId200" display="https://es.investing.com/news/coronavirus"/>
    <hyperlink ref="D256" r:id="rId201" display="https://es.investing.com/analysis/"/>
    <hyperlink ref="D259" r:id="rId202" display="https://es.investing.com/analysis/market-overview"/>
    <hyperlink ref="D260" r:id="rId203" display="https://es.investing.com/analysis/forex"/>
    <hyperlink ref="D261" r:id="rId204" display="https://es.investing.com/analysis/stock-markets"/>
    <hyperlink ref="D262" r:id="rId205" display="https://es.investing.com/analysis/commodities"/>
    <hyperlink ref="D263" r:id="rId206" display="https://es.investing.com/analysis/bonds"/>
    <hyperlink ref="D264" r:id="rId207" display="https://es.investing.com/analysis/cryptocurrency"/>
    <hyperlink ref="D267" r:id="rId208" display="https://es.investing.com/analysis/most-popular-analysis"/>
    <hyperlink ref="D268" r:id="rId209" display="https://es.investing.com/analysis/editors-picks"/>
    <hyperlink ref="D269" r:id="rId210" display="https://es.investing.com/analysis/comics"/>
    <hyperlink ref="D270" r:id="rId211" display="https://es.investing.com/charts/"/>
    <hyperlink ref="D273" r:id="rId212" display="https://es.investing.com/charts/live-charts"/>
    <hyperlink ref="D274" r:id="rId213" display="https://es.investing.com/charts/forex-charts"/>
    <hyperlink ref="D275" r:id="rId214" display="https://es.investing.com/charts/futures-charts"/>
    <hyperlink ref="D276" r:id="rId215" display="https://es.investing.com/charts/stocks-charts"/>
    <hyperlink ref="D277" r:id="rId216" display="https://es.investing.com/charts/indices-charts"/>
    <hyperlink ref="D278" r:id="rId217" display="https://es.investing.com/charts/cryptocurrency-charts"/>
    <hyperlink ref="D280" r:id="rId218" display="https://es.investing.com/charts/real-time-forex-charts"/>
    <hyperlink ref="D281" r:id="rId219" display="https://es.investing.com/charts/real-time-futures-charts"/>
    <hyperlink ref="D282" r:id="rId220" display="https://es.investing.com/charts/real-time-indices-charts"/>
    <hyperlink ref="D283" r:id="rId221" display="https://es.investing.com/charts/real-time-stocks-charts"/>
    <hyperlink ref="D284" r:id="rId222" display="https://es.investing.com/charts/multiple-forex-streaming-charts"/>
    <hyperlink ref="D285" r:id="rId223" display="https://es.investing.com/charts/multiple-indices-streaming-charts"/>
    <hyperlink ref="D286" r:id="rId224" display="https://es.investing.com/technical/"/>
    <hyperlink ref="D289" r:id="rId225" display="https://es.investing.com/technical/technical-summary"/>
    <hyperlink ref="D290" r:id="rId226" display="https://es.investing.com/technical/technical-analysis"/>
    <hyperlink ref="D291" r:id="rId227" display="https://es.investing.com/technical/pivot-points"/>
    <hyperlink ref="D292" r:id="rId228" display="https://es.investing.com/technical/moving-averages"/>
    <hyperlink ref="D293" r:id="rId229" display="https://es.investing.com/technical/indicators"/>
    <hyperlink ref="D294" r:id="rId230" display="https://es.investing.com/technical/candlestick-patterns"/>
    <hyperlink ref="D297" r:id="rId231" display="https://es.investing.com/technical/candlestick-patterns"/>
    <hyperlink ref="D298" r:id="rId232" display="https://es.investing.com/tools/fibonacci-calculator"/>
    <hyperlink ref="D299" r:id="rId233" display="https://es.investing.com/tools/pivot-point-calculator"/>
    <hyperlink ref="D300" r:id="rId234" display="https://es.investing.com/brokers/"/>
    <hyperlink ref="D303" r:id="rId235" display="https://es.investing.com/brokers/forex-brokers"/>
    <hyperlink ref="D304" r:id="rId236" display="https://es.investing.com/brokers/cryptocurrency-brokers"/>
    <hyperlink ref="D305" r:id="rId237" display="https://es.investing.com/brokers/cfd-brokers"/>
    <hyperlink ref="D306" r:id="rId238" display="https://es.investing.com/brokers/stock-brokers"/>
    <hyperlink ref="D307" r:id="rId239" display="https://es.investing.com/brokers/promotions"/>
    <hyperlink ref="D308" r:id="rId240" display="https://es.investing.com/brokers/compare-spreads-eur-usd"/>
    <hyperlink ref="D309" r:id="rId241" display="https://es.investing.com/brokers/compare-quotes-eur-usd"/>
    <hyperlink ref="D312" r:id="rId242" display="https://es.investing.com/brokers/forex-demo-accounts"/>
    <hyperlink ref="D313" r:id="rId243" display="https://es.investing.com/brokers/forex-live-accounts"/>
    <hyperlink ref="D314" r:id="rId244" display="https://es.investing.com/brokers/press-releases"/>
    <hyperlink ref="D315" r:id="rId245" display="https://es.investing.com/brokers/interviews"/>
    <hyperlink ref="D316" r:id="rId246" display="https://es.investing.com/brokers/regulation"/>
    <hyperlink ref="D317" r:id="rId247" display="https://es.investing.com/education/"/>
    <hyperlink ref="D318" r:id="rId248" display="https://es.investing.com/portfolio/"/>
    <hyperlink ref="D321" r:id="rId249" display="https://es.investing.com/tools/"/>
    <hyperlink ref="D322" r:id="rId250" display="https://es.investing.com/education/"/>
    <hyperlink ref="D323" r:id="rId251" display="https://es.investing.com/central-banks/"/>
    <hyperlink ref="D324" r:id="rId252" display="https://es.investing.com/education/webinars"/>
    <hyperlink ref="D325" r:id="rId253" display="https://es.investing.com/education/conferences"/>
    <hyperlink ref="D326" r:id="rId254" display="https://es.investing.com/education/seminars"/>
    <hyperlink ref="D327" r:id="rId255" display="https://es.investing.com/ad-free-subscription?source=desktop&amp;medium=top_menu"/>
    <hyperlink ref="D329" r:id="rId256" display="https://es.investing.com/webmaster-tools/"/>
    <hyperlink ref="D330" r:id="rId257" display="https://es.investing.com/broker-blacklist/"/>
    <hyperlink ref="D331" r:id="rId258" display="https://es.investing.com/markets/sentiment-outlook"/>
    <hyperlink ref="D332" r:id="rId259" display="https://es.investing.com/crypto/"/>
    <hyperlink ref="D333" r:id="rId260" display="https://es.investing.com/crypto/currencies"/>
    <hyperlink ref="D334" r:id="rId261" display="https://es.investing.com/crypto/currency-pairs"/>
    <hyperlink ref="D335" r:id="rId262" display="https://es.investing.com/currency-converter/?tag=Cryptocurrency"/>
    <hyperlink ref="D336" r:id="rId263" display="https://es.investing.com/brokers/cryptocurrency-brokers"/>
    <hyperlink ref="D337" r:id="rId264" display="https://es.investing.com/crypto/ico-calendar"/>
    <hyperlink ref="D338" r:id="rId265" display="https://es.investing.com/charts/cryptocurrency-charts"/>
    <hyperlink ref="E342" r:id="rId266" display="https://es.investing.com/crypto/tron/trx-usd"/>
    <hyperlink ref="E343" r:id="rId267" display="https://es.investing.com/indices/investing.com-trx-usd"/>
    <hyperlink ref="E344" r:id="rId268" display="https://es.investing.com/crypto/tron/trx-usd?cid=1116590"/>
    <hyperlink ref="E345" r:id="rId269" display="https://es.investing.com/crypto/tron/trx-usd?cid=1116591"/>
    <hyperlink ref="E346" r:id="rId270" display="https://es.investing.com/crypto/tron/trx-usd?cid=1116592"/>
    <hyperlink ref="E347" r:id="rId271" display="https://es.investing.com/crypto/tron/trx-usd?cid=1116580"/>
    <hyperlink ref="E348" r:id="rId272" display="https://es.investing.com/crypto/tron/trx-usd?cid=1060338"/>
    <hyperlink ref="E349" r:id="rId273" display="https://es.investing.com/crypto/tron/trx-usd?cid=1056715"/>
    <hyperlink ref="E350" r:id="rId274" display="https://es.investing.com/crypto/tron/trx-usd?cid=1057827"/>
    <hyperlink ref="E351" r:id="rId275" display="https://es.investing.com/crypto/tron/trx-usd?cid=1116593"/>
    <hyperlink ref="E352" r:id="rId276" display="https://es.investing.com/crypto/tron/trx-usd?cid=1079924"/>
    <hyperlink ref="E353" r:id="rId277" display="https://es.investing.com/crypto/tron/trx-usd?cid=1116594"/>
    <hyperlink ref="E354" r:id="rId278" display="https://es.investing.com/crypto/tron/trx-usd?cid=1116600"/>
    <hyperlink ref="E355" r:id="rId279" display="https://es.investing.com/crypto/tron/trx-usd?cid=1123211"/>
    <hyperlink ref="E356" r:id="rId280" display="https://es.investing.com/crypto/tron/trx-usd?cid=1161544"/>
    <hyperlink ref="E357" r:id="rId281" display="https://es.investing.com/crypto/tron/trx-usd?cid=1116599"/>
    <hyperlink ref="E358" r:id="rId282" display="https://es.investing.com/crypto/tron/trx-usd?cid=1116598"/>
    <hyperlink ref="E359" r:id="rId283" display="https://es.investing.com/crypto/tron/trx-usd?cid=1116595"/>
    <hyperlink ref="E360" r:id="rId284" display="https://es.investing.com/crypto/tron/trx-usd?cid=1116596"/>
    <hyperlink ref="E361" r:id="rId285" display="https://es.investing.com/crypto/tron/trx-usd?cid=1116597"/>
    <hyperlink ref="D362" r:id="rId286" display="javascript:void(0);"/>
    <hyperlink ref="D365" r:id="rId287" tooltip="¿Cómo recibiré estas alertas?" display="javascript:void(0);"/>
    <hyperlink ref="D373" r:id="rId288" display="javascript:void(0);"/>
    <hyperlink ref="D374" r:id="rId289" display="javascript:void(0);"/>
    <hyperlink ref="D385" r:id="rId290" display="https://es.investing.com/mobile"/>
    <hyperlink ref="D389" r:id="rId291" display="javascript:void(0);"/>
    <hyperlink ref="D390" r:id="rId292" display="javascript:void(0);"/>
    <hyperlink ref="D408" r:id="rId293" display="javascript:void(0)"/>
    <hyperlink ref="D411" r:id="rId294" display="https://es.investing.com/crypto/tron"/>
    <hyperlink ref="D418" r:id="rId295" display="https://es.investing.com/crypto/tron/trx-usd-chart"/>
    <hyperlink ref="D420" r:id="rId296" display="https://es.investing.com/crypto/tron/trx-usd-chart"/>
    <hyperlink ref="D421" r:id="rId297" display="https://es.investing.com/crypto/tron/trx-usd-advanced-chart"/>
    <hyperlink ref="D422" r:id="rId298" display="https://es.investing.com/crypto/tron/news"/>
    <hyperlink ref="D424" r:id="rId299" display="https://es.investing.com/crypto/tron/news"/>
    <hyperlink ref="D425" r:id="rId300" display="https://es.investing.com/crypto/tron/chat"/>
    <hyperlink ref="D427" r:id="rId301" display="https://es.investing.com/crypto/tron/chat"/>
    <hyperlink ref="D428" r:id="rId302" display="https://es.investing.com/crypto/tron/trx-usd-scoreboard"/>
    <hyperlink ref="D429" r:id="rId303" display="https://es.investing.com/crypto/tron/trx-usd-user-rankings"/>
    <hyperlink ref="D430" r:id="rId304" display="https://es.investing.com/crypto/tron/trx-usd-technical"/>
    <hyperlink ref="D432" r:id="rId305" display="https://es.investing.com/crypto/tron/trx-usd-technical"/>
    <hyperlink ref="D433" r:id="rId306" display="https://es.investing.com/crypto/tron/trx-usd-candlestick"/>
    <hyperlink ref="D435" r:id="rId307" display="https://es.investing.com/crypto/tron/trx-usd-historical-data"/>
    <hyperlink ref="D436" r:id="rId308" display="https://es.investing.com/crypto/tron/trx-usd-related-instruments"/>
    <hyperlink ref="D437" r:id="rId309" display="https://es.investing.com/crypto/tron/trx-usd-converter"/>
    <hyperlink ref="D441" tooltip="Gráfico de Velas" display="  Gráfico de Velas"/>
    <hyperlink ref="D442" tooltip="Gráfico de área" display=" Gráfico de área"/>
    <hyperlink ref="D443" tooltip="1 minuto"/>
    <hyperlink ref="D444" tooltip="5 minutos"/>
    <hyperlink ref="D445" tooltip="15 minutos"/>
    <hyperlink ref="D446" tooltip="30 minutos"/>
    <hyperlink ref="D447" tooltip="1 hora" display="1H"/>
    <hyperlink ref="D448" tooltip="5 Horas" display="5H"/>
    <hyperlink ref="D449" tooltip="Diario" display="1D"/>
    <hyperlink ref="D450" tooltip="Semanal" display="1W"/>
    <hyperlink ref="D451" tooltip="Mensual" display="1M"/>
    <hyperlink ref="D452" tooltip="Mostrar/Ocultar Noticias" display="  Mostrar/Ocultar Noticias"/>
    <hyperlink ref="D453" r:id="rId310" display="https://es.investing.com/crypto/tron/trx-usd-chart"/>
    <hyperlink ref="D477" r:id="rId311" display="https://es.investing.com/crypto/tron/news"/>
    <hyperlink ref="D479" r:id="rId312" display="https://es.investing.com/news/cryptocurrency-news/justin-sun-confirma-la-inclusion-de-tron-en-poloniex-1938428"/>
    <hyperlink ref="D480" r:id="rId313" tooltip="Justin Sun confirma la inclusión de Tron en Poloniex" display="https://es.investing.com/news/cryptocurrency-news/justin-sun-confirma-la-inclusion-de-tron-en-poloniex-1938428"/>
    <hyperlink ref="D484" r:id="rId314" display="https://es.investing.com/crypto/tron/trx-usd-technical"/>
    <hyperlink ref="D489" r:id="rId315" display="https://es.investing.com/crypto/tron/trx-usd-candlestick"/>
    <hyperlink ref="E511" r:id="rId316" display="https://es.investing.com/indices/investing.com-trx-usd"/>
    <hyperlink ref="E512" r:id="rId317" display="https://es.investing.com/crypto/tron/trx-usd?cid=1116590"/>
    <hyperlink ref="E513" r:id="rId318" display="https://es.investing.com/crypto/tron/trx-usd?cid=1116591"/>
    <hyperlink ref="E514" r:id="rId319" display="https://es.investing.com/crypto/tron/trx-usd?cid=1116592"/>
    <hyperlink ref="E515" r:id="rId320" display="https://es.investing.com/crypto/tron/trx-usd?cid=1116580"/>
    <hyperlink ref="E516" r:id="rId321" display="https://es.investing.com/crypto/tron/trx-usd?cid=1060338"/>
    <hyperlink ref="E517" r:id="rId322" display="https://es.investing.com/crypto/tron/trx-usd?cid=1056715"/>
    <hyperlink ref="E518" r:id="rId323" display="https://es.investing.com/crypto/tron/trx-usd?cid=1057827"/>
    <hyperlink ref="E519" r:id="rId324" display="https://es.investing.com/crypto/tron/trx-usd?cid=1116593"/>
    <hyperlink ref="E520" r:id="rId325" display="https://es.investing.com/crypto/tron/trx-usd?cid=1079924"/>
    <hyperlink ref="E521" r:id="rId326" display="https://es.investing.com/crypto/tron/trx-usd?cid=1116594"/>
    <hyperlink ref="E522" r:id="rId327" display="https://es.investing.com/crypto/tron/trx-usd?cid=1116600"/>
    <hyperlink ref="E523" r:id="rId328" display="https://es.investing.com/crypto/tron/trx-usd?cid=1123211"/>
    <hyperlink ref="E524" r:id="rId329" display="https://es.investing.com/crypto/tron/trx-usd?cid=1161544"/>
    <hyperlink ref="E525" r:id="rId330" display="https://es.investing.com/crypto/tron/trx-usd?cid=1116599"/>
    <hyperlink ref="E526" r:id="rId331" display="https://es.investing.com/crypto/tron/trx-usd?cid=1116598"/>
    <hyperlink ref="E527" r:id="rId332" display="https://es.investing.com/crypto/tron/trx-usd?cid=1116595"/>
    <hyperlink ref="E528" r:id="rId333" display="https://es.investing.com/crypto/tron/trx-usd?cid=1116596"/>
    <hyperlink ref="E529" r:id="rId334" display="https://es.investing.com/crypto/tron/trx-usd?cid=1116597"/>
    <hyperlink ref="D532" r:id="rId335" display="javascript:void(0);"/>
    <hyperlink ref="G532" r:id="rId336" display="javascript:void(0);"/>
    <hyperlink ref="D548" r:id="rId337" display="javascript:void(0);"/>
    <hyperlink ref="D555" r:id="rId338" display="javascript:void(0);"/>
    <hyperlink ref="D561" r:id="rId339" display="javascript:void(0);"/>
    <hyperlink ref="D565" r:id="rId340" display="https://es.investing.com/members/216817806"/>
    <hyperlink ref="D566" r:id="rId341" display="https://es.investing.com/members/216817806"/>
    <hyperlink ref="D567" r:id="rId342" display="javascript:void(0);"/>
    <hyperlink ref="D570" r:id="rId343" display="javascript:void(0);"/>
    <hyperlink ref="D573" r:id="rId344" display="javascript:void(0);"/>
    <hyperlink ref="D575" r:id="rId345" display="javascript:void(0)"/>
    <hyperlink ref="D577" r:id="rId346" display="javascript:void(0);"/>
    <hyperlink ref="D578" r:id="rId347" display="https://es.investing.com/members/contributors/215794285"/>
    <hyperlink ref="D579" r:id="rId348" display="https://es.investing.com/members/contributors/215794285"/>
    <hyperlink ref="D580" r:id="rId349" display="javascript:void(0);"/>
    <hyperlink ref="D583" r:id="rId350" display="javascript:void(0);"/>
    <hyperlink ref="D586" r:id="rId351" display="javascript:void(0);"/>
    <hyperlink ref="D588" r:id="rId352" display="javascript:void(0)"/>
    <hyperlink ref="D590" r:id="rId353" display="javascript:void(0);"/>
    <hyperlink ref="D591" r:id="rId354" display="https://es.investing.com/members/215626451"/>
    <hyperlink ref="D592" r:id="rId355" display="https://es.investing.com/members/215626451"/>
    <hyperlink ref="D593" r:id="rId356" display="javascript:void(0);"/>
    <hyperlink ref="D596" r:id="rId357" display="javascript:void(0);"/>
    <hyperlink ref="D599" r:id="rId358" display="javascript:void(0);"/>
    <hyperlink ref="D601" r:id="rId359" display="javascript:void(0)"/>
    <hyperlink ref="D603" r:id="rId360" display="javascript:void(0);"/>
    <hyperlink ref="D604" r:id="rId361" display="https://es.investing.com/members/contributors/205787160"/>
    <hyperlink ref="D605" r:id="rId362" display="https://es.investing.com/members/contributors/205787160"/>
    <hyperlink ref="D606" r:id="rId363" display="javascript:void(0);"/>
    <hyperlink ref="D609" r:id="rId364" display="javascript:void(0);"/>
    <hyperlink ref="D612" r:id="rId365" display="javascript:void(0);"/>
    <hyperlink ref="D614" r:id="rId366" display="javascript:void(0)"/>
    <hyperlink ref="D616" r:id="rId367" display="javascript:void(0);"/>
    <hyperlink ref="D617" r:id="rId368" display="https://es.investing.com/members/contributors/210006530"/>
    <hyperlink ref="D618" r:id="rId369" display="https://es.investing.com/members/contributors/210006530"/>
    <hyperlink ref="D619" r:id="rId370" display="javascript:void(0);"/>
    <hyperlink ref="D622" r:id="rId371" display="javascript:void(0);"/>
    <hyperlink ref="D625" r:id="rId372" display="javascript:void(0);"/>
    <hyperlink ref="D627" r:id="rId373" display="javascript:void(0)"/>
    <hyperlink ref="D629" r:id="rId374" display="javascript:void(0);"/>
    <hyperlink ref="D630" r:id="rId375" display="https://es.investing.com/members/contributors/210737272"/>
    <hyperlink ref="D631" r:id="rId376" display="https://es.investing.com/members/contributors/210737272"/>
    <hyperlink ref="D632" r:id="rId377" display="javascript:void(0);"/>
    <hyperlink ref="D635" r:id="rId378" display="javascript:void(0);"/>
    <hyperlink ref="D638" r:id="rId379" display="javascript:void(0);"/>
    <hyperlink ref="D640" r:id="rId380" display="javascript:void(0)"/>
    <hyperlink ref="D642" r:id="rId381" display="javascript:void(0);"/>
    <hyperlink ref="D643" r:id="rId382" display="https://es.investing.com/members/contributors/215673862"/>
    <hyperlink ref="D644" r:id="rId383" display="https://es.investing.com/members/contributors/215673862"/>
    <hyperlink ref="D645" r:id="rId384" display="javascript:void(0);"/>
    <hyperlink ref="D648" r:id="rId385" display="javascript:void(0);"/>
    <hyperlink ref="D651" r:id="rId386" display="javascript:void(0);"/>
    <hyperlink ref="D653" r:id="rId387" display="javascript:void(0)"/>
    <hyperlink ref="D655" r:id="rId388" display="javascript:void(0);"/>
    <hyperlink ref="D656" r:id="rId389" display="https://es.investing.com/members/217378613"/>
    <hyperlink ref="D657" r:id="rId390" display="https://es.investing.com/members/217378613"/>
    <hyperlink ref="D658" r:id="rId391" display="javascript:void(0);"/>
    <hyperlink ref="D661" r:id="rId392" display="javascript:void(0);"/>
    <hyperlink ref="D664" r:id="rId393" display="javascript:void(0);"/>
    <hyperlink ref="D666" r:id="rId394" display="javascript:void(0)"/>
    <hyperlink ref="D668" r:id="rId395" display="javascript:void(0);"/>
    <hyperlink ref="D669" r:id="rId396" display="https://es.investing.com/members/contributors/210006530"/>
    <hyperlink ref="D670" r:id="rId397" display="https://es.investing.com/members/contributors/210006530"/>
    <hyperlink ref="D671" r:id="rId398" display="javascript:void(0);"/>
    <hyperlink ref="D674" r:id="rId399" display="javascript:void(0);"/>
    <hyperlink ref="D677" r:id="rId400" display="javascript:void(0);"/>
    <hyperlink ref="D679" r:id="rId401" display="javascript:void(0)"/>
    <hyperlink ref="D681" r:id="rId402" display="javascript:void(0);"/>
    <hyperlink ref="D682" r:id="rId403" display="https://es.investing.com/members/216817806"/>
    <hyperlink ref="D683" r:id="rId404" display="https://es.investing.com/members/216817806"/>
    <hyperlink ref="D684" r:id="rId405" display="javascript:void(0);"/>
    <hyperlink ref="D687" r:id="rId406" display="javascript:void(0);"/>
    <hyperlink ref="D690" r:id="rId407" display="javascript:void(0);"/>
    <hyperlink ref="D692" r:id="rId408" display="javascript:void(0)"/>
    <hyperlink ref="D694" r:id="rId409" display="javascript:void(0);"/>
    <hyperlink ref="D695" r:id="rId410" display="https://es.investing.com/members/contributors/200175219"/>
    <hyperlink ref="D696" r:id="rId411" display="https://es.investing.com/members/contributors/200175219"/>
    <hyperlink ref="D697" r:id="rId412" display="javascript:void(0);"/>
    <hyperlink ref="D700" r:id="rId413" display="javascript:void(0);"/>
    <hyperlink ref="D703" r:id="rId414" display="javascript:void(0);"/>
    <hyperlink ref="D705" r:id="rId415" display="javascript:void(0)"/>
    <hyperlink ref="D707" r:id="rId416" display="javascript:void(0);"/>
    <hyperlink ref="D708" r:id="rId417" display="https://es.investing.com/members/contributors/215673862"/>
    <hyperlink ref="D709" r:id="rId418" display="https://es.investing.com/members/contributors/215673862"/>
    <hyperlink ref="D710" r:id="rId419" display="javascript:void(0);"/>
    <hyperlink ref="D713" r:id="rId420" display="javascript:void(0);"/>
    <hyperlink ref="D716" r:id="rId421" display="javascript:void(0);"/>
    <hyperlink ref="D718" r:id="rId422" display="javascript:void(0)"/>
    <hyperlink ref="D720" r:id="rId423" display="javascript:void(0);"/>
    <hyperlink ref="D721" r:id="rId424" display="https://es.investing.com/members/216817806"/>
    <hyperlink ref="D722" r:id="rId425" display="https://es.investing.com/members/216817806"/>
    <hyperlink ref="D723" r:id="rId426" display="javascript:void(0);"/>
    <hyperlink ref="D726" r:id="rId427" display="javascript:void(0);"/>
    <hyperlink ref="D729" r:id="rId428" display="javascript:void(0);"/>
    <hyperlink ref="D731" r:id="rId429" display="javascript:void(0)"/>
    <hyperlink ref="D733" r:id="rId430" display="javascript:void(0);"/>
    <hyperlink ref="D734" r:id="rId431" display="https://es.investing.com/members/contributors/215673862"/>
    <hyperlink ref="D735" r:id="rId432" display="https://es.investing.com/members/contributors/215673862"/>
    <hyperlink ref="D736" r:id="rId433" display="javascript:void(0);"/>
    <hyperlink ref="D739" r:id="rId434" display="javascript:void(0);"/>
    <hyperlink ref="D742" r:id="rId435" display="javascript:void(0);"/>
    <hyperlink ref="D744" r:id="rId436" display="javascript:void(0)"/>
    <hyperlink ref="D746" r:id="rId437" display="javascript:void(0);"/>
    <hyperlink ref="D747" r:id="rId438" display="https://es.investing.com/members/216768536"/>
    <hyperlink ref="D748" r:id="rId439" display="https://es.investing.com/members/216768536"/>
    <hyperlink ref="D749" r:id="rId440" display="javascript:void(0);"/>
    <hyperlink ref="D752" r:id="rId441" display="javascript:void(0);"/>
    <hyperlink ref="D755" r:id="rId442" display="javascript:void(0);"/>
    <hyperlink ref="D757" r:id="rId443" display="javascript:void(0)"/>
    <hyperlink ref="D759" r:id="rId444" display="javascript:void(0);"/>
    <hyperlink ref="D760" r:id="rId445" display="https://es.investing.com/members/contributors/213261692"/>
    <hyperlink ref="D761" r:id="rId446" display="https://es.investing.com/members/contributors/213261692"/>
    <hyperlink ref="D762" r:id="rId447" display="javascript:void(0);"/>
    <hyperlink ref="D765" r:id="rId448" display="javascript:void(0);"/>
    <hyperlink ref="D768" r:id="rId449" display="javascript:void(0);"/>
    <hyperlink ref="D770" r:id="rId450" display="javascript:void(0)"/>
    <hyperlink ref="D772" r:id="rId451" display="javascript:void(0);"/>
    <hyperlink ref="D773" r:id="rId452" display="https://es.investing.com/members/212596662"/>
    <hyperlink ref="D774" r:id="rId453" display="https://es.investing.com/members/212596662"/>
    <hyperlink ref="D775" r:id="rId454" display="javascript:void(0);"/>
    <hyperlink ref="D778" r:id="rId455" display="javascript:void(0);"/>
    <hyperlink ref="D781" r:id="rId456" display="javascript:void(0);"/>
    <hyperlink ref="D783" r:id="rId457" display="javascript:void(0)"/>
    <hyperlink ref="D785" r:id="rId458" display="javascript:void(0);"/>
    <hyperlink ref="D786" r:id="rId459" display="https://es.investing.com/members/contributors/201997448"/>
    <hyperlink ref="D787" r:id="rId460" display="https://es.investing.com/members/contributors/201997448"/>
    <hyperlink ref="D788" r:id="rId461" display="javascript:void(0);"/>
    <hyperlink ref="D791" r:id="rId462" display="javascript:void(0);"/>
    <hyperlink ref="D794" r:id="rId463" display="javascript:void(0);"/>
    <hyperlink ref="D796" r:id="rId464" display="javascript:void(0)"/>
    <hyperlink ref="D798" r:id="rId465" display="javascript:void(0);"/>
    <hyperlink ref="D799" r:id="rId466" display="https://es.investing.com/members/216768536"/>
    <hyperlink ref="D800" r:id="rId467" display="https://es.investing.com/members/216768536"/>
    <hyperlink ref="D801" r:id="rId468" display="javascript:void(0);"/>
    <hyperlink ref="D804" r:id="rId469" display="javascript:void(0);"/>
    <hyperlink ref="D807" r:id="rId470" display="javascript:void(0);"/>
    <hyperlink ref="D809" r:id="rId471" display="javascript:void(0)"/>
    <hyperlink ref="D811" r:id="rId472" display="javascript:void(0);"/>
    <hyperlink ref="D812" r:id="rId473" display="https://es.investing.com/members/217328709"/>
    <hyperlink ref="D813" r:id="rId474" display="https://es.investing.com/members/217328709"/>
    <hyperlink ref="D814" r:id="rId475" display="javascript:void(0);"/>
    <hyperlink ref="D817" r:id="rId476" display="javascript:void(0);"/>
    <hyperlink ref="D820" r:id="rId477" display="javascript:void(0);"/>
    <hyperlink ref="D822" r:id="rId478" display="javascript:void(0)"/>
    <hyperlink ref="D824" r:id="rId479" display="javascript:void(0);"/>
    <hyperlink ref="D825" r:id="rId480" display="https://es.investing.com/members/contributors/217075689"/>
    <hyperlink ref="D826" r:id="rId481" display="https://es.investing.com/members/contributors/217075689"/>
    <hyperlink ref="D827" r:id="rId482" display="javascript:void(0);"/>
    <hyperlink ref="D830" r:id="rId483" display="javascript:void(0);"/>
    <hyperlink ref="D833" r:id="rId484" display="javascript:void(0);"/>
    <hyperlink ref="D835" r:id="rId485" display="javascript:void(0)"/>
    <hyperlink ref="D837" r:id="rId486" display="javascript:void(0);"/>
    <hyperlink ref="D838" r:id="rId487" display="https://es.investing.com/members/216947379"/>
    <hyperlink ref="D839" r:id="rId488" display="https://es.investing.com/members/216947379"/>
    <hyperlink ref="D840" r:id="rId489" display="javascript:void(0);"/>
    <hyperlink ref="D843" r:id="rId490" display="javascript:void(0);"/>
    <hyperlink ref="D846" r:id="rId491" display="javascript:void(0);"/>
    <hyperlink ref="D848" r:id="rId492" display="javascript:void(0)"/>
    <hyperlink ref="D850" r:id="rId493" display="javascript:void(0);"/>
    <hyperlink ref="D851" r:id="rId494" display="https://es.investing.com/members/216768536"/>
    <hyperlink ref="D852" r:id="rId495" display="https://es.investing.com/members/216768536"/>
    <hyperlink ref="D853" r:id="rId496" display="javascript:void(0);"/>
    <hyperlink ref="D856" r:id="rId497" display="javascript:void(0);"/>
    <hyperlink ref="D859" r:id="rId498" display="javascript:void(0);"/>
    <hyperlink ref="D861" r:id="rId499" display="javascript:void(0)"/>
    <hyperlink ref="D863" r:id="rId500" display="javascript:void(0);"/>
    <hyperlink ref="D864" r:id="rId501" display="https://es.investing.com/members/212596662"/>
    <hyperlink ref="D865" r:id="rId502" display="https://es.investing.com/members/212596662"/>
    <hyperlink ref="D866" r:id="rId503" display="javascript:void(0);"/>
    <hyperlink ref="D869" r:id="rId504" display="javascript:void(0);"/>
    <hyperlink ref="D872" r:id="rId505" display="javascript:void(0);"/>
    <hyperlink ref="D874" r:id="rId506" display="javascript:void(0)"/>
    <hyperlink ref="D876" r:id="rId507" display="javascript:void(0);"/>
    <hyperlink ref="D877" r:id="rId508" display="https://es.investing.com/members/216817806"/>
    <hyperlink ref="D878" r:id="rId509" display="https://es.investing.com/members/216817806"/>
    <hyperlink ref="D879" r:id="rId510" display="javascript:void(0);"/>
    <hyperlink ref="D882" r:id="rId511" display="javascript:void(0);"/>
    <hyperlink ref="D885" r:id="rId512" display="javascript:void(0);"/>
    <hyperlink ref="D887" r:id="rId513" display="javascript:void(0)"/>
    <hyperlink ref="D889" r:id="rId514" display="javascript:void(0);"/>
    <hyperlink ref="D890" r:id="rId515" display="https://es.investing.com/members/contributors/210006530"/>
    <hyperlink ref="D891" r:id="rId516" display="https://es.investing.com/members/contributors/210006530"/>
    <hyperlink ref="D892" r:id="rId517" display="javascript:void(0);"/>
    <hyperlink ref="D895" r:id="rId518" display="javascript:void(0);"/>
    <hyperlink ref="D898" r:id="rId519" display="javascript:void(0);"/>
    <hyperlink ref="D900" r:id="rId520" display="javascript:void(0)"/>
    <hyperlink ref="D902" r:id="rId521" display="javascript:void(0);"/>
    <hyperlink ref="D903" r:id="rId522" display="https://es.investing.com/members/202600694"/>
    <hyperlink ref="D904" r:id="rId523" display="https://es.investing.com/members/202600694"/>
    <hyperlink ref="D905" r:id="rId524" display="javascript:void(0);"/>
    <hyperlink ref="D908" r:id="rId525" display="javascript:void(0);"/>
    <hyperlink ref="D911" r:id="rId526" display="javascript:void(0);"/>
    <hyperlink ref="D913" r:id="rId527" display="javascript:void(0)"/>
    <hyperlink ref="D915" r:id="rId528" display="javascript:void(0);"/>
    <hyperlink ref="D916" r:id="rId529" display="https://es.investing.com/members/202600694"/>
    <hyperlink ref="D917" r:id="rId530" display="https://es.investing.com/members/202600694"/>
    <hyperlink ref="D918" r:id="rId531" display="javascript:void(0);"/>
    <hyperlink ref="D921" r:id="rId532" display="javascript:void(0);"/>
    <hyperlink ref="D924" r:id="rId533" display="javascript:void(0);"/>
    <hyperlink ref="D926" r:id="rId534" display="javascript:void(0)"/>
    <hyperlink ref="D928" r:id="rId535" display="javascript:void(0);"/>
    <hyperlink ref="D929" r:id="rId536" display="https://es.investing.com/members/216817806"/>
    <hyperlink ref="D930" r:id="rId537" display="https://es.investing.com/members/216817806"/>
    <hyperlink ref="D931" r:id="rId538" display="javascript:void(0);"/>
    <hyperlink ref="D934" r:id="rId539" display="javascript:void(0);"/>
    <hyperlink ref="D937" r:id="rId540" display="javascript:void(0);"/>
    <hyperlink ref="D939" r:id="rId541" display="javascript:void(0)"/>
    <hyperlink ref="D941" r:id="rId542" display="javascript:void(0);"/>
    <hyperlink ref="D942" r:id="rId543" display="https://es.investing.com/members/contributors/213261692"/>
    <hyperlink ref="D943" r:id="rId544" display="https://es.investing.com/members/contributors/213261692"/>
    <hyperlink ref="D944" r:id="rId545" display="javascript:void(0);"/>
    <hyperlink ref="D947" r:id="rId546" display="javascript:void(0);"/>
    <hyperlink ref="D950" r:id="rId547" display="javascript:void(0);"/>
    <hyperlink ref="D952" r:id="rId548" display="javascript:void(0)"/>
    <hyperlink ref="D954" r:id="rId549" display="javascript:void(0);"/>
    <hyperlink ref="D955" r:id="rId550" display="https://es.investing.com/members/contributors/203258298"/>
    <hyperlink ref="D956" r:id="rId551" display="https://es.investing.com/members/contributors/203258298"/>
    <hyperlink ref="D957" r:id="rId552" display="javascript:void(0);"/>
    <hyperlink ref="D960" r:id="rId553" display="javascript:void(0);"/>
    <hyperlink ref="D963" r:id="rId554" display="javascript:void(0);"/>
    <hyperlink ref="D965" r:id="rId555" display="javascript:void(0)"/>
    <hyperlink ref="D967" r:id="rId556" display="javascript:void(0);"/>
    <hyperlink ref="D968" r:id="rId557" display="https://es.investing.com/members/contributors/205787160"/>
    <hyperlink ref="D969" r:id="rId558" display="https://es.investing.com/members/contributors/205787160"/>
    <hyperlink ref="D970" r:id="rId559" display="javascript:void(0);"/>
    <hyperlink ref="D973" r:id="rId560" display="javascript:void(0);"/>
    <hyperlink ref="D976" r:id="rId561" display="javascript:void(0);"/>
    <hyperlink ref="D978" r:id="rId562" display="javascript:void(0)"/>
    <hyperlink ref="D980" r:id="rId563" display="javascript:void(0);"/>
    <hyperlink ref="D981" r:id="rId564" display="https://es.investing.com/members/contributors/210142925"/>
    <hyperlink ref="D982" r:id="rId565" display="https://es.investing.com/members/contributors/210142925"/>
    <hyperlink ref="D983" r:id="rId566" display="javascript:void(0);"/>
    <hyperlink ref="D986" r:id="rId567" display="javascript:void(0);"/>
    <hyperlink ref="D989" r:id="rId568" display="javascript:void(0);"/>
    <hyperlink ref="D991" r:id="rId569" display="javascript:void(0)"/>
    <hyperlink ref="D993" r:id="rId570" display="javascript:void(0);"/>
    <hyperlink ref="D994" r:id="rId571" display="https://es.investing.com/members/217328709"/>
    <hyperlink ref="D995" r:id="rId572" display="https://es.investing.com/members/217328709"/>
    <hyperlink ref="D996" r:id="rId573" display="javascript:void(0);"/>
    <hyperlink ref="D999" r:id="rId574" display="javascript:void(0);"/>
    <hyperlink ref="D1002" r:id="rId575" display="javascript:void(0);"/>
    <hyperlink ref="D1004" r:id="rId576" display="javascript:void(0)"/>
    <hyperlink ref="D1006" r:id="rId577" display="javascript:void(0);"/>
    <hyperlink ref="D1007" r:id="rId578" display="https://es.investing.com/members/contributors/210142925"/>
    <hyperlink ref="D1008" r:id="rId579" display="https://es.investing.com/members/contributors/210142925"/>
    <hyperlink ref="D1009" r:id="rId580" display="javascript:void(0);"/>
    <hyperlink ref="D1012" r:id="rId581" display="javascript:void(0);"/>
    <hyperlink ref="D1015" r:id="rId582" display="javascript:void(0);"/>
    <hyperlink ref="D1017" r:id="rId583" display="javascript:void(0)"/>
    <hyperlink ref="D1019" r:id="rId584" display="javascript:void(0);"/>
    <hyperlink ref="D1020" r:id="rId585" display="https://es.investing.com/members/contributors/203258298"/>
    <hyperlink ref="D1021" r:id="rId586" display="https://es.investing.com/members/contributors/203258298"/>
    <hyperlink ref="D1022" r:id="rId587" display="javascript:void(0);"/>
    <hyperlink ref="D1025" r:id="rId588" display="javascript:void(0);"/>
    <hyperlink ref="D1028" r:id="rId589" display="javascript:void(0);"/>
    <hyperlink ref="D1030" r:id="rId590" display="javascript:void(0)"/>
    <hyperlink ref="D1032" r:id="rId591" display="javascript:void(0);"/>
    <hyperlink ref="D1033" r:id="rId592" display="https://es.investing.com/members/contributors/215673862"/>
    <hyperlink ref="D1034" r:id="rId593" display="https://es.investing.com/members/contributors/215673862"/>
    <hyperlink ref="D1035" r:id="rId594" display="javascript:void(0);"/>
    <hyperlink ref="D1038" r:id="rId595" display="javascript:void(0);"/>
    <hyperlink ref="D1041" r:id="rId596" display="javascript:void(0);"/>
    <hyperlink ref="D1043" r:id="rId597" display="javascript:void(0)"/>
    <hyperlink ref="D1045" r:id="rId598" display="javascript:void(0);"/>
    <hyperlink ref="D1046" r:id="rId599" display="https://es.investing.com/members/217328709"/>
    <hyperlink ref="D1047" r:id="rId600" display="https://es.investing.com/members/217328709"/>
    <hyperlink ref="D1048" r:id="rId601" display="javascript:void(0);"/>
    <hyperlink ref="D1051" r:id="rId602" display="javascript:void(0);"/>
    <hyperlink ref="D1054" r:id="rId603" display="javascript:void(0);"/>
    <hyperlink ref="D1056" r:id="rId604" display="javascript:void(0)"/>
    <hyperlink ref="D1058" r:id="rId605" display="javascript:void(0);"/>
    <hyperlink ref="D1059" r:id="rId606" display="https://es.investing.com/members/216947379"/>
    <hyperlink ref="D1060" r:id="rId607" display="https://es.investing.com/members/216947379"/>
    <hyperlink ref="D1061" r:id="rId608" display="javascript:void(0);"/>
    <hyperlink ref="D1064" r:id="rId609" display="javascript:void(0);"/>
    <hyperlink ref="D1067" r:id="rId610" display="javascript:void(0);"/>
    <hyperlink ref="D1069" r:id="rId611" display="javascript:void(0)"/>
    <hyperlink ref="D1071" r:id="rId612" display="javascript:void(0);"/>
    <hyperlink ref="D1072" r:id="rId613" display="https://es.investing.com/members/216817806"/>
    <hyperlink ref="D1073" r:id="rId614" display="https://es.investing.com/members/216817806"/>
    <hyperlink ref="D1074" r:id="rId615" display="javascript:void(0);"/>
    <hyperlink ref="D1077" r:id="rId616" display="javascript:void(0);"/>
    <hyperlink ref="D1080" r:id="rId617" display="javascript:void(0);"/>
    <hyperlink ref="D1082" r:id="rId618" display="javascript:void(0)"/>
    <hyperlink ref="D1084" r:id="rId619" display="javascript:void(0);"/>
    <hyperlink ref="D1085" r:id="rId620" display="https://es.investing.com/members/216947379"/>
    <hyperlink ref="D1086" r:id="rId621" display="https://es.investing.com/members/216947379"/>
    <hyperlink ref="D1087" r:id="rId622" display="javascript:void(0);"/>
    <hyperlink ref="D1090" r:id="rId623" display="javascript:void(0);"/>
    <hyperlink ref="D1093" r:id="rId624" display="javascript:void(0);"/>
    <hyperlink ref="D1094" r:id="rId625" display="https://es.investing.com/members/216817806"/>
    <hyperlink ref="D1095" r:id="rId626" display="javascript:void(0)"/>
    <hyperlink ref="D1097" r:id="rId627" display="javascript:void(0);"/>
    <hyperlink ref="D1098" r:id="rId628" display="https://es.investing.com/members/contributors/210142925"/>
    <hyperlink ref="D1099" r:id="rId629" display="https://es.investing.com/members/contributors/210142925"/>
    <hyperlink ref="D1100" r:id="rId630" display="javascript:void(0);"/>
    <hyperlink ref="D1103" r:id="rId631" display="javascript:void(0);"/>
    <hyperlink ref="D1106" r:id="rId632" display="javascript:void(0);"/>
    <hyperlink ref="D1108" r:id="rId633" display="javascript:void(0)"/>
    <hyperlink ref="D1110" r:id="rId634" display="javascript:void(0);"/>
    <hyperlink ref="D1111" r:id="rId635" display="javascript:void(0)"/>
    <hyperlink ref="D1112" r:id="rId636" display="https://es.investing.com/members/contributors/210142925"/>
    <hyperlink ref="D1113" r:id="rId637" display="https://es.investing.com/members/contributors/210142925"/>
    <hyperlink ref="D1114" r:id="rId638" display="javascript:void(0);"/>
    <hyperlink ref="D1117" r:id="rId639" display="javascript:void(0);"/>
    <hyperlink ref="D1120" r:id="rId640" display="javascript:void(0);"/>
    <hyperlink ref="D1122" r:id="rId641" display="javascript:void(0)"/>
    <hyperlink ref="D1124" r:id="rId642" display="javascript:void(0);"/>
    <hyperlink ref="D1125" r:id="rId643" display="https://es.investing.com/members/contributors/210006530"/>
    <hyperlink ref="D1126" r:id="rId644" display="https://es.investing.com/members/contributors/210006530"/>
    <hyperlink ref="D1127" r:id="rId645" display="javascript:void(0);"/>
    <hyperlink ref="D1130" r:id="rId646" display="javascript:void(0);"/>
    <hyperlink ref="D1133" r:id="rId647" display="javascript:void(0);"/>
    <hyperlink ref="D1135" r:id="rId648" display="javascript:void(0)"/>
    <hyperlink ref="D1137" r:id="rId649" display="javascript:void(0);"/>
    <hyperlink ref="D1138" r:id="rId650" display="https://es.investing.com/members/contributors/210142925"/>
    <hyperlink ref="D1139" r:id="rId651" display="https://es.investing.com/members/contributors/210142925"/>
    <hyperlink ref="D1140" r:id="rId652" display="javascript:void(0);"/>
    <hyperlink ref="D1143" r:id="rId653" display="javascript:void(0);"/>
    <hyperlink ref="D1146" r:id="rId654" display="javascript:void(0);"/>
    <hyperlink ref="D1147" r:id="rId655" display="https://es.investing.com/members/210006530"/>
    <hyperlink ref="D1148" r:id="rId656" display="javascript:void(0)"/>
    <hyperlink ref="D1150" r:id="rId657" display="javascript:void(0);"/>
    <hyperlink ref="D1151" r:id="rId658" display="https://es.investing.com/members/contributors/203258298"/>
    <hyperlink ref="D1152" r:id="rId659" display="https://es.investing.com/members/contributors/203258298"/>
    <hyperlink ref="D1153" r:id="rId660" display="javascript:void(0);"/>
    <hyperlink ref="D1156" r:id="rId661" display="javascript:void(0);"/>
    <hyperlink ref="D1159" r:id="rId662" display="javascript:void(0);"/>
    <hyperlink ref="D1161" r:id="rId663" display="javascript:void(0)"/>
    <hyperlink ref="D1163" r:id="rId664" display="javascript:void(0);"/>
    <hyperlink ref="D1164" r:id="rId665" display="https://es.investing.com/members/217378613"/>
    <hyperlink ref="D1165" r:id="rId666" display="https://es.investing.com/members/217378613"/>
    <hyperlink ref="D1166" r:id="rId667" display="javascript:void(0);"/>
    <hyperlink ref="D1169" r:id="rId668" display="javascript:void(0);"/>
    <hyperlink ref="D1172" r:id="rId669" display="javascript:void(0);"/>
    <hyperlink ref="D1174" r:id="rId670" display="javascript:void(0)"/>
    <hyperlink ref="D1176" r:id="rId671" display="javascript:void(0);"/>
    <hyperlink ref="D1177" r:id="rId672" display="https://es.investing.com/members/contributors/200477266"/>
    <hyperlink ref="D1178" r:id="rId673" display="https://es.investing.com/members/contributors/200477266"/>
    <hyperlink ref="D1179" r:id="rId674" display="javascript:void(0);"/>
    <hyperlink ref="D1182" r:id="rId675" display="javascript:void(0);"/>
    <hyperlink ref="D1185" r:id="rId676" display="javascript:void(0);"/>
    <hyperlink ref="D1187" r:id="rId677" display="javascript:void(0)"/>
    <hyperlink ref="D1189" r:id="rId678" display="javascript:void(0);"/>
    <hyperlink ref="D1190" r:id="rId679" display="https://es.investing.com/members/216817806"/>
    <hyperlink ref="D1191" r:id="rId680" display="https://es.investing.com/members/216817806"/>
    <hyperlink ref="D1192" r:id="rId681" display="javascript:void(0);"/>
    <hyperlink ref="D1195" r:id="rId682" display="javascript:void(0);"/>
    <hyperlink ref="D1198" r:id="rId683" display="javascript:void(0);"/>
    <hyperlink ref="D1200" r:id="rId684" display="javascript:void(0)"/>
    <hyperlink ref="D1202" r:id="rId685" display="javascript:void(0);"/>
    <hyperlink ref="D1203" r:id="rId686" display="https://es.investing.com/members/216817806"/>
    <hyperlink ref="D1204" r:id="rId687" display="https://es.investing.com/members/216817806"/>
    <hyperlink ref="D1205" r:id="rId688" display="javascript:void(0);"/>
    <hyperlink ref="D1208" r:id="rId689" display="javascript:void(0);"/>
    <hyperlink ref="D1211" r:id="rId690" display="javascript:void(0);"/>
    <hyperlink ref="D1213" r:id="rId691" display="javascript:void(0)"/>
    <hyperlink ref="D1215" r:id="rId692" display="javascript:void(0);"/>
    <hyperlink ref="D1216" r:id="rId693" display="https://es.investing.com/members/contributors/210006530"/>
    <hyperlink ref="D1217" r:id="rId694" display="https://es.investing.com/members/contributors/210006530"/>
    <hyperlink ref="D1218" r:id="rId695" display="javascript:void(0);"/>
    <hyperlink ref="D1221" r:id="rId696" display="javascript:void(0);"/>
    <hyperlink ref="D1224" r:id="rId697" display="javascript:void(0);"/>
    <hyperlink ref="D1226" r:id="rId698" display="javascript:void(0)"/>
    <hyperlink ref="D1228" r:id="rId699" display="javascript:void(0);"/>
    <hyperlink ref="D1229" r:id="rId700" display="https://es.investing.com/members/contributors/210109847"/>
    <hyperlink ref="D1230" r:id="rId701" display="https://es.investing.com/members/contributors/210109847"/>
    <hyperlink ref="D1231" r:id="rId702" display="javascript:void(0);"/>
    <hyperlink ref="D1234" r:id="rId703" display="javascript:void(0);"/>
    <hyperlink ref="D1237" r:id="rId704" display="javascript:void(0);"/>
    <hyperlink ref="D1239" r:id="rId705" display="javascript:void(0)"/>
    <hyperlink ref="D1241" r:id="rId706" display="javascript:void(0);"/>
    <hyperlink ref="D1242" r:id="rId707" display="https://es.investing.com/members/contributors/200477266"/>
    <hyperlink ref="D1243" r:id="rId708" display="https://es.investing.com/members/contributors/200477266"/>
    <hyperlink ref="D1244" r:id="rId709" display="javascript:void(0);"/>
    <hyperlink ref="D1247" r:id="rId710" display="javascript:void(0);"/>
    <hyperlink ref="D1250" r:id="rId711" display="javascript:void(0);"/>
    <hyperlink ref="D1252" r:id="rId712" display="javascript:void(0)"/>
    <hyperlink ref="D1254" r:id="rId713" display="javascript:void(0);"/>
    <hyperlink ref="D1255" r:id="rId714" display="https://es.investing.com/members/216947379"/>
    <hyperlink ref="D1256" r:id="rId715" display="https://es.investing.com/members/216947379"/>
    <hyperlink ref="D1257" r:id="rId716" display="javascript:void(0);"/>
    <hyperlink ref="D1260" r:id="rId717" display="javascript:void(0);"/>
    <hyperlink ref="D1263" r:id="rId718" display="javascript:void(0);"/>
    <hyperlink ref="D1265" r:id="rId719" display="javascript:void(0)"/>
    <hyperlink ref="D1267" r:id="rId720" display="javascript:void(0);"/>
    <hyperlink ref="D1268" r:id="rId721" display="https://es.investing.com/members/contributors/203258298"/>
    <hyperlink ref="D1269" r:id="rId722" display="https://es.investing.com/members/contributors/203258298"/>
    <hyperlink ref="D1270" r:id="rId723" display="javascript:void(0);"/>
    <hyperlink ref="D1273" r:id="rId724" display="javascript:void(0);"/>
    <hyperlink ref="D1276" r:id="rId725" display="javascript:void(0);"/>
    <hyperlink ref="D1278" r:id="rId726" display="javascript:void(0)"/>
    <hyperlink ref="D1280" r:id="rId727" display="javascript:void(0);"/>
    <hyperlink ref="D1281" r:id="rId728" display="https://es.investing.com/members/216947379"/>
    <hyperlink ref="D1282" r:id="rId729" display="https://es.investing.com/members/216947379"/>
    <hyperlink ref="D1283" r:id="rId730" display="javascript:void(0);"/>
    <hyperlink ref="D1286" r:id="rId731" display="javascript:void(0);"/>
    <hyperlink ref="D1289" r:id="rId732" display="javascript:void(0);"/>
    <hyperlink ref="D1291" r:id="rId733" display="javascript:void(0)"/>
    <hyperlink ref="D1293" r:id="rId734" display="javascript:void(0);"/>
    <hyperlink ref="D1294" r:id="rId735" display="https://es.investing.com/members/contributors/200477266"/>
    <hyperlink ref="D1295" r:id="rId736" display="https://es.investing.com/members/contributors/200477266"/>
    <hyperlink ref="D1296" r:id="rId737" display="javascript:void(0);"/>
    <hyperlink ref="D1299" r:id="rId738" display="javascript:void(0);"/>
    <hyperlink ref="D1302" r:id="rId739" display="javascript:void(0);"/>
    <hyperlink ref="D1304" r:id="rId740" display="javascript:void(0)"/>
    <hyperlink ref="D1306" r:id="rId741" display="javascript:void(0);"/>
    <hyperlink ref="D1307" r:id="rId742" display="https://es.investing.com/members/contributors/203258298"/>
    <hyperlink ref="D1308" r:id="rId743" display="https://es.investing.com/members/contributors/203258298"/>
    <hyperlink ref="D1309" r:id="rId744" display="javascript:void(0);"/>
    <hyperlink ref="D1312" r:id="rId745" display="javascript:void(0);"/>
    <hyperlink ref="D1315" r:id="rId746" display="javascript:void(0);"/>
    <hyperlink ref="D1317" r:id="rId747" display="javascript:void(0)"/>
    <hyperlink ref="D1319" r:id="rId748" display="javascript:void(0);"/>
    <hyperlink ref="D1320" r:id="rId749" display="https://es.investing.com/members/216947379"/>
    <hyperlink ref="D1321" r:id="rId750" display="https://es.investing.com/members/216947379"/>
    <hyperlink ref="D1322" r:id="rId751" display="javascript:void(0);"/>
    <hyperlink ref="D1325" r:id="rId752" display="javascript:void(0);"/>
    <hyperlink ref="D1328" r:id="rId753" display="javascript:void(0);"/>
    <hyperlink ref="D1330" r:id="rId754" display="javascript:void(0)"/>
    <hyperlink ref="D1332" r:id="rId755" display="javascript:void(0);"/>
    <hyperlink ref="D1333" r:id="rId756" display="https://es.investing.com/members/contributors/203258298"/>
    <hyperlink ref="D1334" r:id="rId757" display="https://es.investing.com/members/contributors/203258298"/>
    <hyperlink ref="D1335" r:id="rId758" display="javascript:void(0);"/>
    <hyperlink ref="D1338" r:id="rId759" display="javascript:void(0);"/>
    <hyperlink ref="D1341" r:id="rId760" display="javascript:void(0);"/>
    <hyperlink ref="D1343" r:id="rId761" display="javascript:void(0)"/>
    <hyperlink ref="D1345" r:id="rId762" display="javascript:void(0);"/>
    <hyperlink ref="D1346" r:id="rId763" display="https://es.investing.com/members/contributors/215673862"/>
    <hyperlink ref="D1347" r:id="rId764" display="https://es.investing.com/members/contributors/215673862"/>
    <hyperlink ref="D1348" r:id="rId765" display="javascript:void(0);"/>
    <hyperlink ref="D1351" r:id="rId766" display="javascript:void(0);"/>
    <hyperlink ref="D1354" r:id="rId767" display="javascript:void(0);"/>
    <hyperlink ref="D1356" r:id="rId768" display="javascript:void(0)"/>
    <hyperlink ref="D1358" r:id="rId769" display="javascript:void(0);"/>
    <hyperlink ref="D1359" r:id="rId770" display="https://es.investing.com/members/contributors/200477266"/>
    <hyperlink ref="D1360" r:id="rId771" display="https://es.investing.com/members/contributors/200477266"/>
    <hyperlink ref="D1361" r:id="rId772" display="javascript:void(0);"/>
    <hyperlink ref="D1364" r:id="rId773" display="javascript:void(0);"/>
    <hyperlink ref="D1367" r:id="rId774" display="javascript:void(0);"/>
    <hyperlink ref="D1369" r:id="rId775" display="javascript:void(0)"/>
    <hyperlink ref="D1371" r:id="rId776" display="javascript:void(0);"/>
    <hyperlink ref="D1372" r:id="rId777" display="https://es.investing.com/members/contributors/203258298"/>
    <hyperlink ref="D1373" r:id="rId778" display="https://es.investing.com/members/contributors/203258298"/>
    <hyperlink ref="D1374" r:id="rId779" display="javascript:void(0);"/>
    <hyperlink ref="D1377" r:id="rId780" display="javascript:void(0);"/>
    <hyperlink ref="D1380" r:id="rId781" display="javascript:void(0);"/>
    <hyperlink ref="D1382" r:id="rId782" display="javascript:void(0)"/>
    <hyperlink ref="D1384" r:id="rId783" display="javascript:void(0);"/>
    <hyperlink ref="D1385" r:id="rId784" display="https://es.investing.com/members/contributors/203258298"/>
    <hyperlink ref="D1386" r:id="rId785" display="https://es.investing.com/members/contributors/203258298"/>
    <hyperlink ref="D1387" r:id="rId786" display="javascript:void(0);"/>
    <hyperlink ref="D1390" r:id="rId787" display="javascript:void(0);"/>
    <hyperlink ref="D1393" r:id="rId788" display="javascript:void(0);"/>
    <hyperlink ref="D1395" r:id="rId789" display="javascript:void(0)"/>
    <hyperlink ref="D1397" r:id="rId790" display="javascript:void(0);"/>
    <hyperlink ref="D1398" r:id="rId791" display="https://es.investing.com/members/contributors/213731477"/>
    <hyperlink ref="D1399" r:id="rId792" display="https://es.investing.com/members/contributors/213731477"/>
    <hyperlink ref="D1400" r:id="rId793" display="javascript:void(0);"/>
    <hyperlink ref="D1403" r:id="rId794" display="javascript:void(0);"/>
    <hyperlink ref="D1406" r:id="rId795" display="javascript:void(0);"/>
    <hyperlink ref="D1408" r:id="rId796" display="javascript:void(0)"/>
    <hyperlink ref="D1410" r:id="rId797" display="javascript:void(0);"/>
    <hyperlink ref="D1411" r:id="rId798" display="javascript:void(0)"/>
    <hyperlink ref="D1412" r:id="rId799" display="https://es.investing.com/members/contributors/213731477"/>
    <hyperlink ref="D1413" r:id="rId800" display="https://es.investing.com/members/contributors/213731477"/>
    <hyperlink ref="D1414" r:id="rId801" display="javascript:void(0);"/>
    <hyperlink ref="D1417" r:id="rId802" display="javascript:void(0);"/>
    <hyperlink ref="D1420" r:id="rId803" display="javascript:void(0);"/>
    <hyperlink ref="D1422" r:id="rId804" display="javascript:void(0)"/>
    <hyperlink ref="D1424" r:id="rId805" display="javascript:void(0);"/>
    <hyperlink ref="D1425" r:id="rId806" display="https://es.investing.com/members/contributors/205787160"/>
    <hyperlink ref="D1426" r:id="rId807" display="https://es.investing.com/members/contributors/205787160"/>
    <hyperlink ref="D1427" r:id="rId808" display="javascript:void(0);"/>
    <hyperlink ref="D1430" r:id="rId809" display="javascript:void(0);"/>
    <hyperlink ref="D1433" r:id="rId810" display="javascript:void(0);"/>
    <hyperlink ref="D1435" r:id="rId811" display="javascript:void(0)"/>
    <hyperlink ref="D1437" r:id="rId812" display="javascript:void(0);"/>
    <hyperlink ref="D1438" r:id="rId813" display="https://es.investing.com/members/contributors/200477266"/>
    <hyperlink ref="D1439" r:id="rId814" display="https://es.investing.com/members/contributors/200477266"/>
    <hyperlink ref="D1440" r:id="rId815" display="javascript:void(0);"/>
    <hyperlink ref="D1443" r:id="rId816" display="javascript:void(0);"/>
    <hyperlink ref="D1446" r:id="rId817" display="javascript:void(0);"/>
    <hyperlink ref="D1448" r:id="rId818" display="javascript:void(0)"/>
    <hyperlink ref="D1450" r:id="rId819" display="javascript:void(0);"/>
    <hyperlink ref="D1451" r:id="rId820" display="https://es.investing.com/members/contributors/213731477"/>
    <hyperlink ref="D1452" r:id="rId821" display="https://es.investing.com/members/contributors/213731477"/>
    <hyperlink ref="D1453" r:id="rId822" display="javascript:void(0);"/>
    <hyperlink ref="D1456" r:id="rId823" display="javascript:void(0);"/>
    <hyperlink ref="D1459" r:id="rId824" display="javascript:void(0);"/>
    <hyperlink ref="D1460" r:id="rId825" display="https://es.investing.com/members/212706575"/>
    <hyperlink ref="D1461" r:id="rId826" display="javascript:void(0)"/>
    <hyperlink ref="D1463" r:id="rId827" display="javascript:void(0);"/>
    <hyperlink ref="D1464" r:id="rId828" display="https://es.investing.com/members/216817806"/>
    <hyperlink ref="D1465" r:id="rId829" display="https://es.investing.com/members/216817806"/>
    <hyperlink ref="D1466" r:id="rId830" display="javascript:void(0);"/>
    <hyperlink ref="D1469" r:id="rId831" display="javascript:void(0);"/>
    <hyperlink ref="D1472" r:id="rId832" display="javascript:void(0);"/>
    <hyperlink ref="D1474" r:id="rId833" display="javascript:void(0)"/>
    <hyperlink ref="D1476" r:id="rId834" display="javascript:void(0);"/>
    <hyperlink ref="D1477" r:id="rId835" display="https://es.investing.com/members/216947379"/>
    <hyperlink ref="D1478" r:id="rId836" display="https://es.investing.com/members/216947379"/>
    <hyperlink ref="D1479" r:id="rId837" display="javascript:void(0);"/>
    <hyperlink ref="D1482" r:id="rId838" display="javascript:void(0);"/>
    <hyperlink ref="D1485" r:id="rId839" display="javascript:void(0);"/>
    <hyperlink ref="D1487" r:id="rId840" display="javascript:void(0)"/>
    <hyperlink ref="D1489" r:id="rId841" display="javascript:void(0);"/>
    <hyperlink ref="D1490" r:id="rId842" display="https://es.investing.com/members/contributors/205787160"/>
    <hyperlink ref="D1491" r:id="rId843" display="https://es.investing.com/members/contributors/205787160"/>
    <hyperlink ref="D1492" r:id="rId844" display="javascript:void(0);"/>
    <hyperlink ref="D1495" r:id="rId845" display="javascript:void(0);"/>
    <hyperlink ref="D1498" r:id="rId846" display="javascript:void(0);"/>
    <hyperlink ref="D1500" r:id="rId847" display="javascript:void(0)"/>
    <hyperlink ref="D1502" r:id="rId848" display="javascript:void(0);"/>
    <hyperlink ref="D1503" r:id="rId849" display="https://es.investing.com/crypto/tron/%7buserLink%7d"/>
    <hyperlink ref="D1504" r:id="rId850" display="https://es.investing.com/crypto/tron/%7buserLink%7d"/>
    <hyperlink ref="D1505" r:id="rId851" display="javascript:void(0);"/>
    <hyperlink ref="D1508" r:id="rId852" display="javascript:void(0);"/>
    <hyperlink ref="D1511" r:id="rId853" display="javascript:void(0);"/>
    <hyperlink ref="D1515" r:id="rId854" display="javascript:void(0)"/>
    <hyperlink ref="D1517" r:id="rId855" display="javascript:void(0);"/>
    <hyperlink ref="D1518" r:id="rId856" display="https://es.investing.com/crypto/tron/%7buserLink%7d"/>
    <hyperlink ref="D1519" r:id="rId857" display="https://es.investing.com/crypto/tron/%7buserLink%7d"/>
    <hyperlink ref="D1521" r:id="rId858" display="javascript:void(0);"/>
    <hyperlink ref="D1524" r:id="rId859" display="javascript:void(0);"/>
    <hyperlink ref="D1527" r:id="rId860" display="javascript:void(0);"/>
    <hyperlink ref="D1530" r:id="rId861" display="javascript:void(0)"/>
    <hyperlink ref="D1532" r:id="rId862" display="javascript:void(0);"/>
    <hyperlink ref="D1539" r:id="rId863" display="javascript:void(0);"/>
    <hyperlink ref="D1544" r:id="rId864" display="javascript:void(0);"/>
    <hyperlink ref="D1555" r:id="rId865" display="https://es.investing.com/members-admin/settings-blocked-users"/>
    <hyperlink ref="D1560" r:id="rId866" display="javascript:void(0);"/>
    <hyperlink ref="D1564" r:id="rId867" display="javascript:void(0);"/>
    <hyperlink ref="D1568" r:id="rId868" display="javascript:void(0);"/>
    <hyperlink ref="D1569" r:id="rId869" display="javascript:void(0);"/>
    <hyperlink ref="D1571" r:id="rId870" display="javascript:void(0);"/>
    <hyperlink ref="D1573" r:id="rId871" display="javascript:void(0);"/>
    <hyperlink ref="D1575" r:id="rId872" display="javascript:void(0);"/>
    <hyperlink ref="D1577" r:id="rId873" display="javascript:void(0);"/>
    <hyperlink ref="D1578" r:id="rId874" display="javascript:void(0);"/>
    <hyperlink ref="D1581" r:id="rId875" display="javascript:void(0);"/>
    <hyperlink ref="D1582" r:id="rId876" display="javascript:void(0);"/>
    <hyperlink ref="D1583" r:id="rId877" display="javascript:void(0);"/>
    <hyperlink ref="D1584" r:id="rId878" display="javascript:void(0);"/>
    <hyperlink ref="D1585" r:id="rId879" display="javascript:void(0);"/>
    <hyperlink ref="D1586" r:id="rId880" display="javascript:void(0);"/>
    <hyperlink ref="D1590" r:id="rId881" tooltip="TRON Dólar" display="https://es.investing.com/crypto/tron/trx-usd"/>
    <hyperlink ref="D1591" r:id="rId882" tooltip="TRON Peso mexicano" display="https://es.investing.com/crypto/tron/trx-mxn"/>
    <hyperlink ref="D1592" r:id="rId883" tooltip="TRON Dólar canadiense" display="https://es.investing.com/crypto/tron/trx-cad"/>
    <hyperlink ref="D1595" r:id="rId884" tooltip="TRON Riyal saudí" display="https://es.investing.com/crypto/tron/trx-sar"/>
    <hyperlink ref="D1596" r:id="rId885" tooltip="TRON Shekel israelí" display="https://es.investing.com/crypto/tron/trx-ils"/>
    <hyperlink ref="D1599" r:id="rId886" tooltip="TRON Euro" display="https://es.investing.com/crypto/tron/trx-eur"/>
    <hyperlink ref="D1600" r:id="rId887" tooltip="TRON Zloty polaco" display="https://es.investing.com/crypto/tron/trx-pln"/>
    <hyperlink ref="D1601" r:id="rId888" tooltip="TRON Lira turca" display="https://es.investing.com/crypto/tron/trx-try"/>
    <hyperlink ref="D1602" r:id="rId889" tooltip="TRON Rublo ruso" display="https://es.investing.com/crypto/tron/trx-rub"/>
    <hyperlink ref="D1603" r:id="rId890" tooltip="TRON Corona sueca" display="https://es.investing.com/crypto/tron/trx-sek"/>
    <hyperlink ref="D1606" r:id="rId891" tooltip="TRON Yuan chino" display="https://es.investing.com/crypto/tron/trx-cny"/>
    <hyperlink ref="D1607" r:id="rId892" tooltip="TRON Dólar de Hong Kong" display="https://es.investing.com/crypto/tron/trx-hkd"/>
    <hyperlink ref="D1608" r:id="rId893" tooltip="TRON Ringgit malasio" display="https://es.investing.com/crypto/tron/trx-myr"/>
    <hyperlink ref="D1609" r:id="rId894" tooltip="TRON Dong vietnamita" display="https://es.investing.com/crypto/tron/trx-vnd"/>
    <hyperlink ref="D1610" r:id="rId895" tooltip="TRON Rupia india" display="https://es.investing.com/crypto/tron/trx-inr"/>
    <hyperlink ref="D1611" r:id="rId896" tooltip="TRON Won coreano" display="https://es.investing.com/crypto/tron/trx-krw"/>
    <hyperlink ref="D1614" r:id="rId897" tooltip="TRON Rand sudafricano" display="https://es.investing.com/crypto/tron/trx-zar"/>
    <hyperlink ref="D1617" r:id="rId898" tooltip="TRON Dólar australiano" display="https://es.investing.com/crypto/tron/trx-aud"/>
    <hyperlink ref="D1620" r:id="rId899" display="javascript:void(0);"/>
    <hyperlink ref="D1621" r:id="rId900" display="javascript:void(0);"/>
    <hyperlink ref="D1622" r:id="rId901" display="javascript:void(0);"/>
    <hyperlink ref="D1623" r:id="rId902" display="javascript:void(0);"/>
    <hyperlink ref="D1624" r:id="rId903" display="javascript:void();"/>
    <hyperlink ref="D1627" r:id="rId904" display="javascript:void(0);"/>
    <hyperlink ref="D1628" display="1D1S1M6M1A5AMáx."/>
    <hyperlink ref="E1629" r:id="rId905" tooltip="IBEX 35 (CFD)" display="https://es.investing.com/indices/spain-35"/>
    <hyperlink ref="E1630" r:id="rId906" tooltip="Futuros S&amp;P 500 (CFD)" display="https://es.investing.com/indices/us-spx-500-futures"/>
    <hyperlink ref="E1631" r:id="rId907" tooltip="Futuros Nasdaq 100 (CFD)" display="https://es.investing.com/indices/nq-100-futures"/>
    <hyperlink ref="E1632" r:id="rId908" tooltip="Dow Jones Industrial Average" display="https://es.investing.com/indices/us-30"/>
    <hyperlink ref="E1633" r:id="rId909" tooltip="DAX (CFD)" display="https://es.investing.com/indices/germany-30"/>
    <hyperlink ref="E1634" r:id="rId910" tooltip="Futuros Índice dólar (CFD)" display="https://es.investing.com/currencies/us-dollar-index"/>
    <hyperlink ref="E1635" r:id="rId911" tooltip="Índice euro Investing.com (CFD)" display="https://es.investing.com/indices/investing.com-eur-index"/>
    <hyperlink ref="E1636" r:id="rId912" tooltip="Banco Santander S.A. (CFD)" display="https://es.investing.com/equities/banco-santander"/>
    <hyperlink ref="E1637" r:id="rId913" tooltip="Banco Bilbao Vizcaya Argentaria S.A. (CFD)" display="https://es.investing.com/equities/bbva"/>
    <hyperlink ref="E1638" r:id="rId914" tooltip="Telefónica S.A. (CFD)" display="https://es.investing.com/equities/telefonica"/>
    <hyperlink ref="E1639" r:id="rId915" tooltip="Repsol S.A. (CFD)" display="https://es.investing.com/equities/repsol-ypf"/>
    <hyperlink ref="E1640" r:id="rId916" tooltip="Industria de Diseño y Textil S.A. (CFD)" display="https://es.investing.com/equities/inditex"/>
    <hyperlink ref="E1641" r:id="rId917" tooltip="Obrascon Huarte Lain SA (CFD)" display="https://es.investing.com/equities/ohl"/>
    <hyperlink ref="E1642" r:id="rId918" tooltip="Siemens Gamesa Renewable Energy S.A. (CFD)" display="https://es.investing.com/equities/gamesa"/>
    <hyperlink ref="E1643" r:id="rId919" tooltip="Futuros petróleo Brent (CFD)" display="https://es.investing.com/commodities/brent-oil"/>
    <hyperlink ref="E1644" r:id="rId920" tooltip="Futuros petróleo crudo WTI (CFD)" display="https://es.investing.com/commodities/crude-oil"/>
    <hyperlink ref="E1645" r:id="rId921" tooltip="Futuros café C EE.UU. (CFD)" display="https://es.investing.com/commodities/us-coffee-c"/>
    <hyperlink ref="E1646" r:id="rId922" tooltip="Futuros oro (CFD)" display="https://es.investing.com/commodities/gold"/>
    <hyperlink ref="E1647" r:id="rId923" tooltip="Futuros plata (CFD)" display="https://es.investing.com/commodities/silver"/>
    <hyperlink ref="E1648" r:id="rId924" tooltip="Futuros cobre (CFD)" display="https://es.investing.com/commodities/copper"/>
    <hyperlink ref="E1649" r:id="rId925" tooltip="Futuros cacao EE.UU. (CFD)" display="https://es.investing.com/commodities/us-cocoa"/>
    <hyperlink ref="E1650" r:id="rId926" tooltip="español a 10 años" display="https://es.investing.com/rates-bonds/spain-10-year-bond-yield"/>
    <hyperlink ref="E1651" r:id="rId927" tooltip="español a 2 años" display="https://es.investing.com/rates-bonds/spain-2-year-bond-yield"/>
    <hyperlink ref="E1652" r:id="rId928" tooltip="Prima de riesgo España frente a Alemania" display="https://es.investing.com/rates-bonds/de-10y-vs-es-10y"/>
    <hyperlink ref="E1653" r:id="rId929" tooltip="alemán a 10 años" display="https://es.investing.com/rates-bonds/germany-10-year-bond-yield"/>
    <hyperlink ref="E1654" r:id="rId930" tooltip="Estados Unidos 10 años" display="https://es.investing.com/rates-bonds/u.s.-10-year-bond-yield"/>
    <hyperlink ref="E1655" r:id="rId931" tooltip="Estados Unidos 30 años" display="https://es.investing.com/rates-bonds/u.s.-30-year-bond-yield"/>
    <hyperlink ref="E1656" r:id="rId932" tooltip="Futuros Euro Bund (CFD)" display="https://es.investing.com/rates-bonds/euro-bund"/>
    <hyperlink ref="D1657" r:id="rId933" display="javascript:void(0);"/>
    <hyperlink ref="D1658" r:id="rId934" display="javascript:void(0);"/>
    <hyperlink ref="D1659" r:id="rId935" display="javascript:void(0);"/>
    <hyperlink ref="D1660" r:id="rId936" display="javascript:void(0);"/>
    <hyperlink ref="D1661" r:id="rId937" display="javascript:void();"/>
    <hyperlink ref="D1664" r:id="rId938" display="javascript:void(0);"/>
    <hyperlink ref="D1666" r:id="rId939" display="https://es.investing.com/currencies/eur-usd"/>
    <hyperlink ref="D1677" r:id="rId940" display="https://es.investing.com/currencies/eur-usd"/>
    <hyperlink ref="D1688" r:id="rId941" display="https://es.investing.com/currencies/eur-jpy"/>
    <hyperlink ref="D1699" r:id="rId942" display="https://es.investing.com/currencies/eur-gbp"/>
    <hyperlink ref="D1710" r:id="rId943" display="https://es.investing.com/currencies/eur-chf"/>
    <hyperlink ref="D1721" r:id="rId944" display="https://es.investing.com/currencies/gbp-usd"/>
    <hyperlink ref="D1732" r:id="rId945" display="https://es.investing.com/currencies/aud-usd"/>
    <hyperlink ref="D1743" r:id="rId946" display="https://es.investing.com/currencies/usd-jpy"/>
    <hyperlink ref="D1754" r:id="rId947" display="https://es.investing.com/commodities/us-coffee-c"/>
    <hyperlink ref="D1763" r:id="rId948" display="https://es.investing.com/commodities/gold"/>
    <hyperlink ref="D1772" r:id="rId949" display="https://es.investing.com/commodities/silver"/>
    <hyperlink ref="D1781" r:id="rId950" display="https://es.investing.com/commodities/copper"/>
    <hyperlink ref="D1790" r:id="rId951" display="https://es.investing.com/commodities/brent-oil"/>
    <hyperlink ref="D1799" r:id="rId952" display="https://es.investing.com/commodities/crude-oil"/>
    <hyperlink ref="D1808" r:id="rId953" display="https://es.investing.com/commodities/us-cotton-no.2"/>
    <hyperlink ref="D1817" r:id="rId954" display="https://es.investing.com/indices/spain-35"/>
    <hyperlink ref="D1826" r:id="rId955" display="https://es.investing.com/indices/germany-30"/>
    <hyperlink ref="D1835" r:id="rId956" display="https://es.investing.com/indices/uk-100"/>
    <hyperlink ref="D1844" r:id="rId957" display="https://es.investing.com/indices/eu-stoxx50"/>
    <hyperlink ref="D1853" r:id="rId958" display="https://es.investing.com/indices/us-spx-500"/>
    <hyperlink ref="D1862" r:id="rId959" display="https://es.investing.com/indices/us-30"/>
    <hyperlink ref="D1871" r:id="rId960" display="https://es.investing.com/indices/nq-100"/>
    <hyperlink ref="D1880" r:id="rId961" display="https://es.investing.com/crypto/bitcoin/btc-usd"/>
    <hyperlink ref="D1889" r:id="rId962" display="https://es.investing.com/crypto/ethereum/eth-usd?cid=997650"/>
    <hyperlink ref="D1898" r:id="rId963" display="https://es.investing.com/crypto/iota/iota-usd"/>
    <hyperlink ref="D1907" r:id="rId964" display="https://es.investing.com/crypto/bitcoin/btc-eur"/>
    <hyperlink ref="D1916" r:id="rId965" display="https://es.investing.com/crypto/bitcoin-cash/bch-usd"/>
    <hyperlink ref="D1925" r:id="rId966" display="https://es.investing.com/crypto/ethereum/eth-eur"/>
    <hyperlink ref="D1934" r:id="rId967" display="https://es.investing.com/crypto/litecoin/ltc-usd?cid=1010798"/>
    <hyperlink ref="D1943" r:id="rId968" display="https://es.investing.com/crypto/litecoin/ltc-eur"/>
    <hyperlink ref="D1952" r:id="rId969" display="https://es.investing.com/equities/banco-santander"/>
    <hyperlink ref="D1961" r:id="rId970" display="https://es.investing.com/equities/bbva"/>
    <hyperlink ref="D1970" r:id="rId971" display="https://es.investing.com/equities/telefonica"/>
    <hyperlink ref="D1979" r:id="rId972" display="https://es.investing.com/equities/gamesa"/>
    <hyperlink ref="D1988" r:id="rId973" display="https://es.investing.com/equities/iberdrola"/>
    <hyperlink ref="D1997" r:id="rId974" display="https://es.investing.com/equities/apple-computer-inc"/>
    <hyperlink ref="D2006" r:id="rId975" display="https://es.investing.com/equities/google-inc"/>
    <hyperlink ref="D2015" r:id="rId976" display="https://es.investing.com/rates-bonds/u.s.-2-year-bond-yield"/>
    <hyperlink ref="D2024" r:id="rId977" display="https://es.investing.com/rates-bonds/u.s.-5-year-bond-yield"/>
    <hyperlink ref="D2033" r:id="rId978" display="https://es.investing.com/rates-bonds/u.s.-10-year-bond-yield"/>
    <hyperlink ref="D2042" r:id="rId979" display="https://es.investing.com/rates-bonds/u.s.-30-year-bond-yield"/>
    <hyperlink ref="D2051" r:id="rId980" display="https://es.investing.com/rates-bonds/euro-bund"/>
    <hyperlink ref="D2060" r:id="rId981" display="https://es.investing.com/rates-bonds/us-10-yr-t-note"/>
    <hyperlink ref="D2069" r:id="rId982" display="https://es.investing.com/rates-bonds/japan-govt.-bond"/>
    <hyperlink ref="D2078" r:id="rId983" display="https://es.investing.com/rates-bonds/uk-gilt"/>
    <hyperlink ref="D2087" r:id="rId984" display="https://es.investing.com/etfs/diamonds-trust"/>
    <hyperlink ref="D2096" r:id="rId985" display="https://es.investing.com/etfs/ishares-russell-1000-growth"/>
    <hyperlink ref="D2105" r:id="rId986" display="https://es.investing.com/etfs/ishares-russell-2000-index-etf"/>
    <hyperlink ref="D2114" r:id="rId987" display="https://es.investing.com/etfs/powershares-qqqq"/>
    <hyperlink ref="D2123" r:id="rId988" display="https://es.investing.com/etfs/spdr-s-p-500"/>
    <hyperlink ref="D2132" r:id="rId989" display="https://es.investing.com/etfs/proshares-ultrashort-s-p500"/>
    <hyperlink ref="D2141" r:id="rId990" display="https://es.investing.com/etfs/proshares-ultrashort-qqq-etf"/>
    <hyperlink ref="F2150" r:id="rId991" display="https://es.investing.com/currencies/eur-usd"/>
    <hyperlink ref="F2151" r:id="rId992" display="https://es.investing.com/currencies/eur-jpy"/>
    <hyperlink ref="F2152" r:id="rId993" display="https://es.investing.com/currencies/eur-gbp"/>
    <hyperlink ref="F2153" r:id="rId994" display="https://es.investing.com/currencies/eur-chf"/>
    <hyperlink ref="F2154" r:id="rId995" display="https://es.investing.com/currencies/gbp-usd"/>
    <hyperlink ref="F2155" r:id="rId996" display="https://es.investing.com/currencies/aud-usd"/>
    <hyperlink ref="F2156" r:id="rId997" display="https://es.investing.com/currencies/usd-jpy"/>
    <hyperlink ref="F2157" r:id="rId998" display="https://es.investing.com/commodities/us-coffee-c"/>
    <hyperlink ref="F2158" r:id="rId999" display="https://es.investing.com/commodities/gold"/>
    <hyperlink ref="F2159" r:id="rId1000" display="https://es.investing.com/commodities/silver"/>
    <hyperlink ref="F2160" r:id="rId1001" display="https://es.investing.com/commodities/copper"/>
    <hyperlink ref="F2161" r:id="rId1002" display="https://es.investing.com/commodities/brent-oil"/>
    <hyperlink ref="F2162" r:id="rId1003" display="https://es.investing.com/commodities/crude-oil"/>
    <hyperlink ref="F2163" r:id="rId1004" display="https://es.investing.com/commodities/us-cotton-no.2"/>
    <hyperlink ref="F2164" r:id="rId1005" display="https://es.investing.com/indices/spain-35"/>
    <hyperlink ref="F2165" r:id="rId1006" display="https://es.investing.com/indices/germany-30"/>
    <hyperlink ref="F2166" r:id="rId1007" display="https://es.investing.com/indices/uk-100"/>
    <hyperlink ref="F2167" r:id="rId1008" display="https://es.investing.com/indices/eu-stoxx50"/>
    <hyperlink ref="F2168" r:id="rId1009" display="https://es.investing.com/indices/us-spx-500"/>
    <hyperlink ref="F2169" r:id="rId1010" display="https://es.investing.com/indices/us-30"/>
    <hyperlink ref="F2170" r:id="rId1011" display="https://es.investing.com/indices/nq-100"/>
    <hyperlink ref="F2171" r:id="rId1012" display="https://es.investing.com/crypto/bitcoin/btc-usd"/>
    <hyperlink ref="F2172" r:id="rId1013" display="https://es.investing.com/crypto/ethereum/eth-usd?cid=997650"/>
    <hyperlink ref="F2173" r:id="rId1014" display="https://es.investing.com/crypto/iota/iota-usd"/>
    <hyperlink ref="F2174" r:id="rId1015" display="https://es.investing.com/crypto/bitcoin/btc-eur"/>
    <hyperlink ref="F2175" r:id="rId1016" display="https://es.investing.com/crypto/bitcoin-cash/bch-usd"/>
    <hyperlink ref="F2176" r:id="rId1017" display="https://es.investing.com/crypto/ethereum/eth-eur"/>
    <hyperlink ref="F2177" r:id="rId1018" display="https://es.investing.com/crypto/litecoin/ltc-usd?cid=1010798"/>
    <hyperlink ref="F2178" r:id="rId1019" display="https://es.investing.com/crypto/litecoin/ltc-eur"/>
    <hyperlink ref="E2181" r:id="rId1020" tooltip="TRX/USD" display="https://es.investing.com/crypto/tron/trx-usd?cid=1060338"/>
    <hyperlink ref="E2182" r:id="rId1021" tooltip="TRX/USD" display="https://es.investing.com/crypto/tron/trx-usd"/>
    <hyperlink ref="E2183" r:id="rId1022" tooltip="USD/COP" display="https://es.investing.com/currencies/usd-cop"/>
    <hyperlink ref="D2184" r:id="rId1023" display="javascript:void(0);"/>
    <hyperlink ref="D2189" r:id="rId1024" display="javascript:void(0);"/>
    <hyperlink ref="D2190" r:id="rId1025" display="javascript:void(0);"/>
    <hyperlink ref="D2193" r:id="rId1026" display="javascript:void(0);"/>
    <hyperlink ref="D2194" r:id="rId1027" display="https://es.investing.com/brokers/forex-brokers"/>
    <hyperlink ref="D2196" r:id="rId1028" tooltip="Blog" display="https://es.investing.com/blog/"/>
    <hyperlink ref="D2197" r:id="rId1029" tooltip="Aplicaciones móvil" display="https://es.investing.com/mobile/"/>
    <hyperlink ref="D2198" r:id="rId1030" tooltip="Mi cartera" display="https://es.investing.com/portfolio/"/>
    <hyperlink ref="D2199" r:id="rId1031" tooltip="Herramientas web" display="https://es.investing.com/webmaster-tools/"/>
    <hyperlink ref="D2200" r:id="rId1032" tooltip="Sobre nosotros" display="https://es.investing.com/about-us/"/>
    <hyperlink ref="D2201" r:id="rId1033" tooltip="Publicidad" display="https://es.investing.com/about-us/advertise"/>
    <hyperlink ref="D2202" r:id="rId1034" tooltip="Soporte técnico" display="https://es.investing.com/about-us/contact-us"/>
    <hyperlink ref="D2207" r:id="rId1035" display="https://es.investing.com/about-us/terms-and-conditions"/>
    <hyperlink ref="D2208" r:id="rId1036" display="https://es.investing.com/about-us/privacy-policy"/>
    <hyperlink ref="D2209" r:id="rId1037" display="https://es.investing.com/about-us/risk-warning"/>
    <hyperlink ref="D2224" r:id="rId1038" display="javascript:void(0);"/>
    <hyperlink ref="D2226" r:id="rId1039" display="javascript:void(0);"/>
    <hyperlink ref="D2237" r:id="rId1040" display="javascript:void(0);"/>
  </hyperlinks>
  <pageMargins left="0.7" right="0.7" top="0.75" bottom="0.75" header="0.3" footer="0.3"/>
  <pageSetup paperSize="9" orientation="portrait" horizontalDpi="300" verticalDpi="300" r:id="rId10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Hoja1</vt:lpstr>
      <vt:lpstr>Hoja2</vt:lpstr>
      <vt:lpstr>Hoja3</vt:lpstr>
      <vt:lpstr>Hoja2!comments</vt:lpstr>
      <vt:lpstr>Hoja3!comments</vt:lpstr>
      <vt:lpstr>Hoja2!dolar</vt:lpstr>
      <vt:lpstr>Hoja3!trx_usd</vt:lpstr>
      <vt:lpstr>Hoja3!www.dolar_colombia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PINTO DE LA CRUZ</dc:creator>
  <cp:lastModifiedBy>PINTO DE LA CRUZ</cp:lastModifiedBy>
  <dcterms:created xsi:type="dcterms:W3CDTF">2020-05-25T12:32:48Z</dcterms:created>
  <dcterms:modified xsi:type="dcterms:W3CDTF">2020-09-10T01:28:47Z</dcterms:modified>
</cp:coreProperties>
</file>